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iveuclac-my.sharepoint.com/personal/ucbtem7_ucl_ac_uk/Documents/2nd Year/Human Studies/Pilot/B. Data Collection/Recruitment/Interview data/"/>
    </mc:Choice>
  </mc:AlternateContent>
  <xr:revisionPtr revIDLastSave="245" documentId="8_{98C82277-2532-B44E-A0EF-B6F63D5D189D}" xr6:coauthVersionLast="47" xr6:coauthVersionMax="47" xr10:uidLastSave="{1EE4B335-399B-4043-8088-26AB66D3EDB0}"/>
  <bookViews>
    <workbookView xWindow="18280" yWindow="660" windowWidth="20540" windowHeight="18560" activeTab="1" xr2:uid="{983D79F9-5788-1B49-991E-14765B06E1CE}"/>
  </bookViews>
  <sheets>
    <sheet name="Children" sheetId="2" r:id="rId1"/>
    <sheet name="Adults" sheetId="1" r:id="rId2"/>
    <sheet name="Summarised children" sheetId="3" r:id="rId3"/>
    <sheet name="Summarised adults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6" i="2" l="1"/>
  <c r="E16" i="2"/>
  <c r="D16" i="2"/>
  <c r="J14" i="2"/>
  <c r="I14" i="2"/>
  <c r="H14" i="2"/>
  <c r="G14" i="2"/>
  <c r="F14" i="2"/>
  <c r="E14" i="2"/>
  <c r="D14" i="2"/>
  <c r="J13" i="2"/>
  <c r="I13" i="2"/>
  <c r="G13" i="2"/>
  <c r="F13" i="2"/>
  <c r="E13" i="2"/>
  <c r="D13" i="2"/>
  <c r="J12" i="2"/>
  <c r="J16" i="2" s="1"/>
  <c r="I12" i="2"/>
  <c r="I16" i="2" s="1"/>
  <c r="H12" i="2"/>
  <c r="H16" i="2" s="1"/>
  <c r="G12" i="2"/>
  <c r="G16" i="2" s="1"/>
  <c r="F12" i="2"/>
  <c r="E12" i="2"/>
  <c r="D12" i="2"/>
  <c r="I10" i="1" l="1"/>
  <c r="I14" i="1" s="1"/>
  <c r="I11" i="1"/>
  <c r="I12" i="1"/>
  <c r="F12" i="1" l="1"/>
  <c r="G12" i="1"/>
  <c r="H12" i="1"/>
  <c r="D12" i="1"/>
  <c r="E12" i="1"/>
  <c r="G10" i="1"/>
  <c r="G14" i="1" s="1"/>
  <c r="G11" i="1"/>
  <c r="H10" i="1"/>
  <c r="H14" i="1" s="1"/>
  <c r="H11" i="1"/>
  <c r="E10" i="1"/>
  <c r="E14" i="1" s="1"/>
  <c r="F10" i="1"/>
  <c r="F14" i="1" s="1"/>
  <c r="E11" i="1"/>
  <c r="F11" i="1"/>
  <c r="D11" i="1"/>
  <c r="D10" i="1"/>
  <c r="D14" i="1" s="1"/>
</calcChain>
</file>

<file path=xl/sharedStrings.xml><?xml version="1.0" encoding="utf-8"?>
<sst xmlns="http://schemas.openxmlformats.org/spreadsheetml/2006/main" count="145" uniqueCount="29">
  <si>
    <t>No</t>
  </si>
  <si>
    <t>Yes</t>
  </si>
  <si>
    <t>Age</t>
  </si>
  <si>
    <t>Child</t>
  </si>
  <si>
    <t>Adult</t>
  </si>
  <si>
    <t>Catheter?</t>
  </si>
  <si>
    <t>Bloods?</t>
  </si>
  <si>
    <t>Treadmill?</t>
  </si>
  <si>
    <t>Certificate?</t>
  </si>
  <si>
    <t>Performance?</t>
  </si>
  <si>
    <t>Hold bars?</t>
  </si>
  <si>
    <t>-</t>
  </si>
  <si>
    <t>N/A</t>
  </si>
  <si>
    <t>Sex</t>
  </si>
  <si>
    <t>Male</t>
  </si>
  <si>
    <t>Female</t>
  </si>
  <si>
    <t>*Yes to certificate for children</t>
  </si>
  <si>
    <t>Vit D / Iron</t>
  </si>
  <si>
    <t>Total participants</t>
  </si>
  <si>
    <t>Positives</t>
  </si>
  <si>
    <t>Total</t>
  </si>
  <si>
    <t>Blood Sample</t>
  </si>
  <si>
    <t>Catheter</t>
  </si>
  <si>
    <t>Treadmill</t>
  </si>
  <si>
    <t>Performance</t>
  </si>
  <si>
    <t>Certificate</t>
  </si>
  <si>
    <t>Results</t>
  </si>
  <si>
    <t>Vitamin D / Iron status</t>
  </si>
  <si>
    <t>Saliva Sample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</si>
</sst>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rgb="FF222222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0" fontId="2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/>
              <a:t>Children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'Summarised children'!$A$2</c:f>
              <c:strCache>
                <c:ptCount val="1"/>
                <c:pt idx="0">
                  <c:v>Yes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'Summarised children'!$B$1:$H$1</c:f>
              <c:strCache>
                <c:ptCount val="7"/>
                <c:pt idx="0">
                  <c:v>Treadmill</c:v>
                </c:pt>
                <c:pt idx="1">
                  <c:v>Saliva Sample</c:v>
                </c:pt>
                <c:pt idx="2">
                  <c:v>Blood Sample</c:v>
                </c:pt>
                <c:pt idx="3">
                  <c:v>Catheter</c:v>
                </c:pt>
                <c:pt idx="4">
                  <c:v>Certificate</c:v>
                </c:pt>
                <c:pt idx="5">
                  <c:v>Performance</c:v>
                </c:pt>
                <c:pt idx="6">
                  <c:v>Results</c:v>
                </c:pt>
              </c:strCache>
            </c:strRef>
          </c:cat>
          <c:val>
            <c:numRef>
              <c:f>'Summarised children'!$B$2:$H$2</c:f>
              <c:numCache>
                <c:formatCode>General</c:formatCode>
                <c:ptCount val="7"/>
                <c:pt idx="0">
                  <c:v>5</c:v>
                </c:pt>
                <c:pt idx="1">
                  <c:v>6</c:v>
                </c:pt>
                <c:pt idx="2">
                  <c:v>4</c:v>
                </c:pt>
                <c:pt idx="3">
                  <c:v>3</c:v>
                </c:pt>
                <c:pt idx="4">
                  <c:v>4</c:v>
                </c:pt>
                <c:pt idx="5">
                  <c:v>3</c:v>
                </c:pt>
                <c:pt idx="6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AE8-7040-8E67-6ED282E78001}"/>
            </c:ext>
          </c:extLst>
        </c:ser>
        <c:ser>
          <c:idx val="1"/>
          <c:order val="1"/>
          <c:tx>
            <c:strRef>
              <c:f>'Summarised children'!$A$3</c:f>
              <c:strCache>
                <c:ptCount val="1"/>
                <c:pt idx="0">
                  <c:v>No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'Summarised children'!$B$1:$H$1</c:f>
              <c:strCache>
                <c:ptCount val="7"/>
                <c:pt idx="0">
                  <c:v>Treadmill</c:v>
                </c:pt>
                <c:pt idx="1">
                  <c:v>Saliva Sample</c:v>
                </c:pt>
                <c:pt idx="2">
                  <c:v>Blood Sample</c:v>
                </c:pt>
                <c:pt idx="3">
                  <c:v>Catheter</c:v>
                </c:pt>
                <c:pt idx="4">
                  <c:v>Certificate</c:v>
                </c:pt>
                <c:pt idx="5">
                  <c:v>Performance</c:v>
                </c:pt>
                <c:pt idx="6">
                  <c:v>Results</c:v>
                </c:pt>
              </c:strCache>
            </c:strRef>
          </c:cat>
          <c:val>
            <c:numRef>
              <c:f>'Summarised children'!$B$3:$H$3</c:f>
              <c:numCache>
                <c:formatCode>General</c:formatCode>
                <c:ptCount val="7"/>
                <c:pt idx="0">
                  <c:v>1</c:v>
                </c:pt>
                <c:pt idx="1">
                  <c:v>0</c:v>
                </c:pt>
                <c:pt idx="2">
                  <c:v>2</c:v>
                </c:pt>
                <c:pt idx="3">
                  <c:v>1</c:v>
                </c:pt>
                <c:pt idx="4">
                  <c:v>2</c:v>
                </c:pt>
                <c:pt idx="5">
                  <c:v>3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AE8-7040-8E67-6ED282E78001}"/>
            </c:ext>
          </c:extLst>
        </c:ser>
        <c:ser>
          <c:idx val="2"/>
          <c:order val="2"/>
          <c:tx>
            <c:strRef>
              <c:f>'Summarised children'!$A$4</c:f>
              <c:strCache>
                <c:ptCount val="1"/>
                <c:pt idx="0">
                  <c:v>N/A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'Summarised children'!$B$1:$H$1</c:f>
              <c:strCache>
                <c:ptCount val="7"/>
                <c:pt idx="0">
                  <c:v>Treadmill</c:v>
                </c:pt>
                <c:pt idx="1">
                  <c:v>Saliva Sample</c:v>
                </c:pt>
                <c:pt idx="2">
                  <c:v>Blood Sample</c:v>
                </c:pt>
                <c:pt idx="3">
                  <c:v>Catheter</c:v>
                </c:pt>
                <c:pt idx="4">
                  <c:v>Certificate</c:v>
                </c:pt>
                <c:pt idx="5">
                  <c:v>Performance</c:v>
                </c:pt>
                <c:pt idx="6">
                  <c:v>Results</c:v>
                </c:pt>
              </c:strCache>
            </c:strRef>
          </c:cat>
          <c:val>
            <c:numRef>
              <c:f>'Summarised children'!$B$4:$H$4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</c:v>
                </c:pt>
                <c:pt idx="4">
                  <c:v>0</c:v>
                </c:pt>
                <c:pt idx="5">
                  <c:v>0</c:v>
                </c:pt>
                <c:pt idx="6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AE8-7040-8E67-6ED282E780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97619616"/>
        <c:axId val="286450080"/>
      </c:barChart>
      <c:catAx>
        <c:axId val="297619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6450080"/>
        <c:crosses val="autoZero"/>
        <c:auto val="1"/>
        <c:lblAlgn val="ctr"/>
        <c:lblOffset val="100"/>
        <c:noMultiLvlLbl val="0"/>
      </c:catAx>
      <c:valAx>
        <c:axId val="286450080"/>
        <c:scaling>
          <c:orientation val="minMax"/>
          <c:max val="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76196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Adults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'Summarised adults'!$A$2</c:f>
              <c:strCache>
                <c:ptCount val="1"/>
                <c:pt idx="0">
                  <c:v>Yes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'Summarised adults'!$B$1:$I$1</c:f>
              <c:strCache>
                <c:ptCount val="8"/>
                <c:pt idx="0">
                  <c:v>Treadmill</c:v>
                </c:pt>
                <c:pt idx="1">
                  <c:v>Saliva Sample</c:v>
                </c:pt>
                <c:pt idx="2">
                  <c:v>Blood Sample</c:v>
                </c:pt>
                <c:pt idx="3">
                  <c:v>Catheter</c:v>
                </c:pt>
                <c:pt idx="4">
                  <c:v>Certificate</c:v>
                </c:pt>
                <c:pt idx="5">
                  <c:v>Performance</c:v>
                </c:pt>
                <c:pt idx="6">
                  <c:v>Results</c:v>
                </c:pt>
                <c:pt idx="7">
                  <c:v>Vitamin D / Iron status</c:v>
                </c:pt>
              </c:strCache>
            </c:strRef>
          </c:cat>
          <c:val>
            <c:numRef>
              <c:f>'Summarised adults'!$B$2:$I$2</c:f>
              <c:numCache>
                <c:formatCode>General</c:formatCode>
                <c:ptCount val="8"/>
                <c:pt idx="0">
                  <c:v>5</c:v>
                </c:pt>
                <c:pt idx="1">
                  <c:v>5</c:v>
                </c:pt>
                <c:pt idx="2">
                  <c:v>4</c:v>
                </c:pt>
                <c:pt idx="3">
                  <c:v>5</c:v>
                </c:pt>
                <c:pt idx="4">
                  <c:v>0</c:v>
                </c:pt>
                <c:pt idx="5">
                  <c:v>5</c:v>
                </c:pt>
                <c:pt idx="6">
                  <c:v>3</c:v>
                </c:pt>
                <c:pt idx="7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71-9147-BD7C-6F40C83423CE}"/>
            </c:ext>
          </c:extLst>
        </c:ser>
        <c:ser>
          <c:idx val="1"/>
          <c:order val="1"/>
          <c:tx>
            <c:strRef>
              <c:f>'Summarised adults'!$A$3</c:f>
              <c:strCache>
                <c:ptCount val="1"/>
                <c:pt idx="0">
                  <c:v>No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'Summarised adults'!$B$1:$I$1</c:f>
              <c:strCache>
                <c:ptCount val="8"/>
                <c:pt idx="0">
                  <c:v>Treadmill</c:v>
                </c:pt>
                <c:pt idx="1">
                  <c:v>Saliva Sample</c:v>
                </c:pt>
                <c:pt idx="2">
                  <c:v>Blood Sample</c:v>
                </c:pt>
                <c:pt idx="3">
                  <c:v>Catheter</c:v>
                </c:pt>
                <c:pt idx="4">
                  <c:v>Certificate</c:v>
                </c:pt>
                <c:pt idx="5">
                  <c:v>Performance</c:v>
                </c:pt>
                <c:pt idx="6">
                  <c:v>Results</c:v>
                </c:pt>
                <c:pt idx="7">
                  <c:v>Vitamin D / Iron status</c:v>
                </c:pt>
              </c:strCache>
            </c:strRef>
          </c:cat>
          <c:val>
            <c:numRef>
              <c:f>'Summarised adults'!$B$3:$I$3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5</c:v>
                </c:pt>
                <c:pt idx="5">
                  <c:v>0</c:v>
                </c:pt>
                <c:pt idx="6">
                  <c:v>2</c:v>
                </c:pt>
                <c:pt idx="7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771-9147-BD7C-6F40C83423CE}"/>
            </c:ext>
          </c:extLst>
        </c:ser>
        <c:ser>
          <c:idx val="2"/>
          <c:order val="2"/>
          <c:tx>
            <c:strRef>
              <c:f>'Summarised adults'!$A$4</c:f>
              <c:strCache>
                <c:ptCount val="1"/>
                <c:pt idx="0">
                  <c:v>N/A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'Summarised adults'!$B$1:$I$1</c:f>
              <c:strCache>
                <c:ptCount val="8"/>
                <c:pt idx="0">
                  <c:v>Treadmill</c:v>
                </c:pt>
                <c:pt idx="1">
                  <c:v>Saliva Sample</c:v>
                </c:pt>
                <c:pt idx="2">
                  <c:v>Blood Sample</c:v>
                </c:pt>
                <c:pt idx="3">
                  <c:v>Catheter</c:v>
                </c:pt>
                <c:pt idx="4">
                  <c:v>Certificate</c:v>
                </c:pt>
                <c:pt idx="5">
                  <c:v>Performance</c:v>
                </c:pt>
                <c:pt idx="6">
                  <c:v>Results</c:v>
                </c:pt>
                <c:pt idx="7">
                  <c:v>Vitamin D / Iron status</c:v>
                </c:pt>
              </c:strCache>
            </c:strRef>
          </c:cat>
          <c:val>
            <c:numRef>
              <c:f>'Summarised adults'!$B$4:$I$4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771-9147-BD7C-6F40C83423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2009710207"/>
        <c:axId val="2010070159"/>
      </c:barChart>
      <c:catAx>
        <c:axId val="200971020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0070159"/>
        <c:crosses val="autoZero"/>
        <c:auto val="1"/>
        <c:lblAlgn val="ctr"/>
        <c:lblOffset val="100"/>
        <c:noMultiLvlLbl val="0"/>
      </c:catAx>
      <c:valAx>
        <c:axId val="2010070159"/>
        <c:scaling>
          <c:orientation val="minMax"/>
          <c:max val="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09710207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361950</xdr:colOff>
      <xdr:row>8</xdr:row>
      <xdr:rowOff>228600</xdr:rowOff>
    </xdr:from>
    <xdr:to>
      <xdr:col>12</xdr:col>
      <xdr:colOff>806450</xdr:colOff>
      <xdr:row>19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AF4479F-902B-4159-3ACC-094A5540E22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8</xdr:row>
      <xdr:rowOff>228600</xdr:rowOff>
    </xdr:from>
    <xdr:to>
      <xdr:col>8</xdr:col>
      <xdr:colOff>1651000</xdr:colOff>
      <xdr:row>20</xdr:row>
      <xdr:rowOff>88900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ED73AEC-B26B-6055-A336-7DB8C199CF5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455C01-4B65-3742-8745-C539D93FB772}">
  <dimension ref="A1:J17"/>
  <sheetViews>
    <sheetView workbookViewId="0">
      <selection activeCell="G22" sqref="G22"/>
    </sheetView>
  </sheetViews>
  <sheetFormatPr baseColWidth="10" defaultRowHeight="21" x14ac:dyDescent="0.25"/>
  <cols>
    <col min="1" max="1" width="14.5" style="1" customWidth="1"/>
    <col min="2" max="2" width="6.83203125" style="1" bestFit="1" customWidth="1"/>
    <col min="3" max="3" width="9.1640625" style="1" bestFit="1" customWidth="1"/>
    <col min="4" max="4" width="10" style="1" bestFit="1" customWidth="1"/>
    <col min="5" max="5" width="12.1640625" style="1" bestFit="1" customWidth="1"/>
    <col min="6" max="6" width="13" style="1" bestFit="1" customWidth="1"/>
    <col min="7" max="7" width="13.1640625" style="1" bestFit="1" customWidth="1"/>
    <col min="8" max="8" width="14" style="1" bestFit="1" customWidth="1"/>
    <col min="9" max="9" width="17.1640625" style="1" bestFit="1" customWidth="1"/>
    <col min="10" max="10" width="13.83203125" style="1" bestFit="1" customWidth="1"/>
    <col min="11" max="16384" width="10.83203125" style="1"/>
  </cols>
  <sheetData>
    <row r="1" spans="1:10" s="2" customFormat="1" x14ac:dyDescent="0.25">
      <c r="B1" s="2" t="s">
        <v>2</v>
      </c>
      <c r="C1" s="2" t="s">
        <v>13</v>
      </c>
      <c r="D1" s="2" t="s">
        <v>6</v>
      </c>
      <c r="E1" s="2" t="s">
        <v>5</v>
      </c>
      <c r="F1" s="2" t="s">
        <v>7</v>
      </c>
      <c r="G1" s="2" t="s">
        <v>10</v>
      </c>
      <c r="H1" s="2" t="s">
        <v>8</v>
      </c>
      <c r="I1" s="2" t="s">
        <v>9</v>
      </c>
      <c r="J1" s="2" t="s">
        <v>17</v>
      </c>
    </row>
    <row r="2" spans="1:10" x14ac:dyDescent="0.25">
      <c r="B2" s="1" t="s">
        <v>3</v>
      </c>
      <c r="C2" s="1" t="s">
        <v>14</v>
      </c>
      <c r="D2" s="1" t="s">
        <v>0</v>
      </c>
      <c r="E2" s="1" t="s">
        <v>11</v>
      </c>
      <c r="F2" s="1" t="s">
        <v>1</v>
      </c>
      <c r="G2" s="1" t="s">
        <v>1</v>
      </c>
      <c r="H2" s="1" t="s">
        <v>1</v>
      </c>
      <c r="I2" s="1" t="s">
        <v>1</v>
      </c>
      <c r="J2" s="1" t="s">
        <v>1</v>
      </c>
    </row>
    <row r="3" spans="1:10" x14ac:dyDescent="0.25">
      <c r="B3" s="1" t="s">
        <v>3</v>
      </c>
      <c r="C3" s="1" t="s">
        <v>14</v>
      </c>
      <c r="D3" s="1" t="s">
        <v>1</v>
      </c>
      <c r="E3" s="1" t="s">
        <v>0</v>
      </c>
      <c r="F3" s="1" t="s">
        <v>0</v>
      </c>
      <c r="G3" s="1" t="s">
        <v>0</v>
      </c>
      <c r="H3" s="1" t="s">
        <v>1</v>
      </c>
      <c r="I3" s="1" t="s">
        <v>0</v>
      </c>
      <c r="J3" s="1" t="s">
        <v>1</v>
      </c>
    </row>
    <row r="4" spans="1:10" x14ac:dyDescent="0.25">
      <c r="B4" s="1" t="s">
        <v>3</v>
      </c>
      <c r="C4" s="1" t="s">
        <v>15</v>
      </c>
      <c r="D4" s="1" t="s">
        <v>0</v>
      </c>
      <c r="E4" s="1" t="s">
        <v>11</v>
      </c>
      <c r="F4" s="1" t="s">
        <v>1</v>
      </c>
      <c r="G4" s="1" t="s">
        <v>0</v>
      </c>
      <c r="H4" s="1" t="s">
        <v>0</v>
      </c>
      <c r="I4" s="1" t="s">
        <v>0</v>
      </c>
      <c r="J4" s="1" t="s">
        <v>11</v>
      </c>
    </row>
    <row r="5" spans="1:10" x14ac:dyDescent="0.25">
      <c r="A5" s="5"/>
      <c r="B5" s="1" t="s">
        <v>3</v>
      </c>
      <c r="C5" s="1" t="s">
        <v>15</v>
      </c>
      <c r="D5" s="1" t="s">
        <v>1</v>
      </c>
      <c r="E5" s="1" t="s">
        <v>1</v>
      </c>
      <c r="F5" s="1" t="s">
        <v>1</v>
      </c>
      <c r="G5" s="1" t="s">
        <v>0</v>
      </c>
      <c r="H5" s="1" t="s">
        <v>1</v>
      </c>
      <c r="I5" s="1" t="s">
        <v>1</v>
      </c>
      <c r="J5" s="1" t="s">
        <v>11</v>
      </c>
    </row>
    <row r="6" spans="1:10" x14ac:dyDescent="0.25">
      <c r="A6" s="5"/>
      <c r="B6" s="1" t="s">
        <v>3</v>
      </c>
      <c r="C6" s="1" t="s">
        <v>15</v>
      </c>
      <c r="D6" s="1" t="s">
        <v>1</v>
      </c>
      <c r="E6" s="1" t="s">
        <v>1</v>
      </c>
      <c r="F6" s="1" t="s">
        <v>1</v>
      </c>
      <c r="G6" s="1" t="s">
        <v>1</v>
      </c>
      <c r="H6" s="1" t="s">
        <v>1</v>
      </c>
      <c r="I6" s="1" t="s">
        <v>1</v>
      </c>
      <c r="J6" s="1" t="s">
        <v>11</v>
      </c>
    </row>
    <row r="7" spans="1:10" x14ac:dyDescent="0.25">
      <c r="A7" s="5"/>
      <c r="B7" s="1" t="s">
        <v>3</v>
      </c>
      <c r="C7" s="1" t="s">
        <v>14</v>
      </c>
      <c r="D7" s="1" t="s">
        <v>1</v>
      </c>
      <c r="E7" s="1" t="s">
        <v>1</v>
      </c>
      <c r="F7" s="1" t="s">
        <v>1</v>
      </c>
      <c r="G7" s="1" t="s">
        <v>0</v>
      </c>
      <c r="H7" s="1" t="s">
        <v>0</v>
      </c>
      <c r="I7" s="1" t="s">
        <v>0</v>
      </c>
      <c r="J7" s="1" t="s">
        <v>11</v>
      </c>
    </row>
    <row r="8" spans="1:10" ht="20" customHeight="1" x14ac:dyDescent="0.25"/>
    <row r="9" spans="1:10" s="3" customFormat="1" x14ac:dyDescent="0.25">
      <c r="A9" s="3" t="s">
        <v>20</v>
      </c>
      <c r="B9" s="3">
        <v>6</v>
      </c>
    </row>
    <row r="10" spans="1:10" s="3" customFormat="1" x14ac:dyDescent="0.25"/>
    <row r="12" spans="1:10" x14ac:dyDescent="0.25">
      <c r="B12" s="2" t="s">
        <v>1</v>
      </c>
      <c r="D12" s="1">
        <f t="shared" ref="D12:J12" si="0">COUNTIF(D2:D11, "yes")</f>
        <v>4</v>
      </c>
      <c r="E12" s="1">
        <f t="shared" si="0"/>
        <v>3</v>
      </c>
      <c r="F12" s="1">
        <f t="shared" si="0"/>
        <v>5</v>
      </c>
      <c r="G12" s="1">
        <f t="shared" si="0"/>
        <v>2</v>
      </c>
      <c r="H12" s="1">
        <f t="shared" si="0"/>
        <v>4</v>
      </c>
      <c r="I12" s="1">
        <f t="shared" si="0"/>
        <v>3</v>
      </c>
      <c r="J12" s="1">
        <f t="shared" si="0"/>
        <v>2</v>
      </c>
    </row>
    <row r="13" spans="1:10" x14ac:dyDescent="0.25">
      <c r="B13" s="2" t="s">
        <v>0</v>
      </c>
      <c r="D13" s="1">
        <f>COUNTIF(D2:D11, "no")</f>
        <v>2</v>
      </c>
      <c r="E13" s="1">
        <f>COUNTIF(E2:E11, "no")</f>
        <v>1</v>
      </c>
      <c r="F13" s="1">
        <f>COUNTIF(F2:F11, "no")</f>
        <v>1</v>
      </c>
      <c r="G13" s="1">
        <f>COUNTIF(G2:G11, "no")</f>
        <v>4</v>
      </c>
      <c r="H13" s="1">
        <v>1</v>
      </c>
      <c r="I13" s="1">
        <f>COUNTIF(I2:I11, "no")</f>
        <v>3</v>
      </c>
      <c r="J13" s="1">
        <f>COUNTIF(J2:J11, "no")</f>
        <v>0</v>
      </c>
    </row>
    <row r="14" spans="1:10" x14ac:dyDescent="0.25">
      <c r="B14" s="2" t="s">
        <v>12</v>
      </c>
      <c r="D14" s="1">
        <f>COUNTIF(D2:D11, "-")</f>
        <v>0</v>
      </c>
      <c r="E14" s="1">
        <f>COUNTIF(E2:E11, "-")</f>
        <v>2</v>
      </c>
      <c r="F14" s="1">
        <f t="shared" ref="F14:J14" si="1">COUNTIF(F2:F11, "-")</f>
        <v>0</v>
      </c>
      <c r="G14" s="1">
        <f t="shared" si="1"/>
        <v>0</v>
      </c>
      <c r="H14" s="1">
        <f t="shared" si="1"/>
        <v>0</v>
      </c>
      <c r="I14" s="1">
        <f t="shared" si="1"/>
        <v>0</v>
      </c>
      <c r="J14" s="1">
        <f t="shared" si="1"/>
        <v>4</v>
      </c>
    </row>
    <row r="16" spans="1:10" s="2" customFormat="1" x14ac:dyDescent="0.25">
      <c r="B16" s="2" t="s">
        <v>19</v>
      </c>
      <c r="D16" s="2">
        <f>(D12/B9)*100</f>
        <v>66.666666666666657</v>
      </c>
      <c r="E16" s="2">
        <f>(E12/B9)*100</f>
        <v>50</v>
      </c>
      <c r="F16" s="2">
        <f>(F12/B9)*100</f>
        <v>83.333333333333343</v>
      </c>
      <c r="G16" s="2">
        <f>(G12/B9)*100</f>
        <v>33.333333333333329</v>
      </c>
      <c r="H16" s="2">
        <f>(H12/B9)*100</f>
        <v>66.666666666666657</v>
      </c>
      <c r="I16" s="2">
        <f>(I12/B9)*100</f>
        <v>50</v>
      </c>
      <c r="J16" s="2">
        <f>(J12/B9)*100</f>
        <v>33.333333333333329</v>
      </c>
    </row>
    <row r="17" spans="8:8" x14ac:dyDescent="0.25">
      <c r="H17" s="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8E7D72-D263-684B-BD8F-0B0B01F2A091}">
  <dimension ref="A1:J14"/>
  <sheetViews>
    <sheetView tabSelected="1" workbookViewId="0">
      <selection activeCell="D21" sqref="D21"/>
    </sheetView>
  </sheetViews>
  <sheetFormatPr baseColWidth="10" defaultRowHeight="21" x14ac:dyDescent="0.25"/>
  <cols>
    <col min="1" max="1" width="15.5" style="1" customWidth="1"/>
    <col min="2" max="2" width="6.83203125" style="1" bestFit="1" customWidth="1"/>
    <col min="3" max="3" width="9.1640625" style="1" bestFit="1" customWidth="1"/>
    <col min="4" max="4" width="10" style="1" bestFit="1" customWidth="1"/>
    <col min="5" max="5" width="12.1640625" style="1" bestFit="1" customWidth="1"/>
    <col min="6" max="6" width="13" style="1" bestFit="1" customWidth="1"/>
    <col min="7" max="7" width="13.1640625" style="1" bestFit="1" customWidth="1"/>
    <col min="8" max="8" width="17.1640625" style="1" bestFit="1" customWidth="1"/>
    <col min="9" max="9" width="13.83203125" style="1" bestFit="1" customWidth="1"/>
    <col min="10" max="16384" width="10.83203125" style="1"/>
  </cols>
  <sheetData>
    <row r="1" spans="1:10" s="2" customFormat="1" x14ac:dyDescent="0.25">
      <c r="B1" s="2" t="s">
        <v>2</v>
      </c>
      <c r="C1" s="2" t="s">
        <v>13</v>
      </c>
      <c r="D1" s="2" t="s">
        <v>6</v>
      </c>
      <c r="E1" s="2" t="s">
        <v>5</v>
      </c>
      <c r="F1" s="2" t="s">
        <v>7</v>
      </c>
      <c r="G1" s="2" t="s">
        <v>10</v>
      </c>
      <c r="H1" s="2" t="s">
        <v>9</v>
      </c>
      <c r="I1" s="2" t="s">
        <v>17</v>
      </c>
    </row>
    <row r="2" spans="1:10" x14ac:dyDescent="0.25">
      <c r="B2" s="1" t="s">
        <v>4</v>
      </c>
      <c r="C2" s="1" t="s">
        <v>15</v>
      </c>
      <c r="D2" s="1" t="s">
        <v>1</v>
      </c>
      <c r="E2" s="1" t="s">
        <v>1</v>
      </c>
      <c r="F2" s="1" t="s">
        <v>1</v>
      </c>
      <c r="G2" s="1" t="s">
        <v>0</v>
      </c>
      <c r="H2" s="1" t="s">
        <v>1</v>
      </c>
      <c r="I2" s="1" t="s">
        <v>1</v>
      </c>
    </row>
    <row r="3" spans="1:10" x14ac:dyDescent="0.25">
      <c r="B3" s="1" t="s">
        <v>4</v>
      </c>
      <c r="C3" s="1" t="s">
        <v>14</v>
      </c>
      <c r="D3" s="1" t="s">
        <v>1</v>
      </c>
      <c r="E3" s="1" t="s">
        <v>1</v>
      </c>
      <c r="F3" s="1" t="s">
        <v>1</v>
      </c>
      <c r="G3" s="1" t="s">
        <v>0</v>
      </c>
      <c r="H3" s="1" t="s">
        <v>1</v>
      </c>
      <c r="I3" s="1" t="s">
        <v>0</v>
      </c>
    </row>
    <row r="4" spans="1:10" x14ac:dyDescent="0.25">
      <c r="B4" s="1" t="s">
        <v>4</v>
      </c>
      <c r="C4" s="1" t="s">
        <v>15</v>
      </c>
      <c r="D4" s="1" t="s">
        <v>1</v>
      </c>
      <c r="E4" s="1" t="s">
        <v>1</v>
      </c>
      <c r="F4" s="1" t="s">
        <v>1</v>
      </c>
      <c r="G4" s="1" t="s">
        <v>0</v>
      </c>
      <c r="H4" s="1" t="s">
        <v>1</v>
      </c>
      <c r="I4" s="1" t="s">
        <v>1</v>
      </c>
      <c r="J4" s="1" t="s">
        <v>16</v>
      </c>
    </row>
    <row r="5" spans="1:10" x14ac:dyDescent="0.25">
      <c r="B5" s="1" t="s">
        <v>4</v>
      </c>
      <c r="C5" s="1" t="s">
        <v>15</v>
      </c>
      <c r="D5" s="1" t="s">
        <v>0</v>
      </c>
      <c r="E5" s="1" t="s">
        <v>1</v>
      </c>
      <c r="F5" s="1" t="s">
        <v>1</v>
      </c>
      <c r="G5" s="1" t="s">
        <v>0</v>
      </c>
      <c r="H5" s="1" t="s">
        <v>1</v>
      </c>
      <c r="I5" s="1" t="s">
        <v>1</v>
      </c>
      <c r="J5" s="1" t="s">
        <v>16</v>
      </c>
    </row>
    <row r="6" spans="1:10" x14ac:dyDescent="0.25">
      <c r="B6" s="1" t="s">
        <v>4</v>
      </c>
      <c r="C6" s="1" t="s">
        <v>14</v>
      </c>
      <c r="D6" s="1" t="s">
        <v>1</v>
      </c>
      <c r="E6" s="1" t="s">
        <v>1</v>
      </c>
      <c r="F6" s="1" t="s">
        <v>1</v>
      </c>
      <c r="G6" s="1" t="s">
        <v>0</v>
      </c>
      <c r="H6" s="1" t="s">
        <v>1</v>
      </c>
      <c r="I6" s="1" t="s">
        <v>0</v>
      </c>
      <c r="J6" s="1" t="s">
        <v>16</v>
      </c>
    </row>
    <row r="7" spans="1:10" ht="20" customHeight="1" x14ac:dyDescent="0.25"/>
    <row r="8" spans="1:10" s="3" customFormat="1" x14ac:dyDescent="0.25">
      <c r="A8" s="3" t="s">
        <v>18</v>
      </c>
      <c r="C8" s="3">
        <v>5</v>
      </c>
    </row>
    <row r="10" spans="1:10" x14ac:dyDescent="0.25">
      <c r="B10" s="2" t="s">
        <v>1</v>
      </c>
      <c r="D10" s="1">
        <f t="shared" ref="D10:I10" si="0">COUNTIF(D2:D9, "yes")</f>
        <v>4</v>
      </c>
      <c r="E10" s="1">
        <f t="shared" si="0"/>
        <v>5</v>
      </c>
      <c r="F10" s="1">
        <f t="shared" si="0"/>
        <v>5</v>
      </c>
      <c r="G10" s="1">
        <f t="shared" si="0"/>
        <v>0</v>
      </c>
      <c r="H10" s="1">
        <f t="shared" si="0"/>
        <v>5</v>
      </c>
      <c r="I10" s="1">
        <f t="shared" si="0"/>
        <v>3</v>
      </c>
    </row>
    <row r="11" spans="1:10" x14ac:dyDescent="0.25">
      <c r="B11" s="2" t="s">
        <v>0</v>
      </c>
      <c r="D11" s="1">
        <f t="shared" ref="D11:I11" si="1">COUNTIF(D2:D9, "no")</f>
        <v>1</v>
      </c>
      <c r="E11" s="1">
        <f t="shared" si="1"/>
        <v>0</v>
      </c>
      <c r="F11" s="1">
        <f t="shared" si="1"/>
        <v>0</v>
      </c>
      <c r="G11" s="1">
        <f t="shared" si="1"/>
        <v>5</v>
      </c>
      <c r="H11" s="1">
        <f t="shared" si="1"/>
        <v>0</v>
      </c>
      <c r="I11" s="1">
        <f t="shared" si="1"/>
        <v>2</v>
      </c>
    </row>
    <row r="12" spans="1:10" x14ac:dyDescent="0.25">
      <c r="B12" s="2" t="s">
        <v>12</v>
      </c>
      <c r="D12" s="1">
        <f t="shared" ref="D12:I12" si="2">COUNTIF(D2:D9, "-")</f>
        <v>0</v>
      </c>
      <c r="E12" s="1">
        <f t="shared" si="2"/>
        <v>0</v>
      </c>
      <c r="F12" s="1">
        <f t="shared" si="2"/>
        <v>0</v>
      </c>
      <c r="G12" s="1">
        <f t="shared" si="2"/>
        <v>0</v>
      </c>
      <c r="H12" s="1">
        <f t="shared" si="2"/>
        <v>0</v>
      </c>
      <c r="I12" s="1">
        <f t="shared" si="2"/>
        <v>0</v>
      </c>
    </row>
    <row r="14" spans="1:10" s="2" customFormat="1" x14ac:dyDescent="0.25">
      <c r="B14" s="2" t="s">
        <v>19</v>
      </c>
      <c r="D14" s="2">
        <f>(D10/5)*100</f>
        <v>80</v>
      </c>
      <c r="E14" s="2">
        <f t="shared" ref="E14:I14" si="3">(E10/5)*100</f>
        <v>100</v>
      </c>
      <c r="F14" s="2">
        <f t="shared" si="3"/>
        <v>100</v>
      </c>
      <c r="G14" s="2">
        <f t="shared" si="3"/>
        <v>0</v>
      </c>
      <c r="H14" s="2">
        <f t="shared" si="3"/>
        <v>100</v>
      </c>
      <c r="I14" s="2">
        <f t="shared" si="3"/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F75600-E8EB-4D45-9CAC-5D3AD8EA4AC7}">
  <dimension ref="A1:H4"/>
  <sheetViews>
    <sheetView workbookViewId="0">
      <selection activeCell="F4" sqref="F4"/>
    </sheetView>
  </sheetViews>
  <sheetFormatPr baseColWidth="10" defaultRowHeight="21" x14ac:dyDescent="0.25"/>
  <cols>
    <col min="1" max="1" width="6.83203125" style="1" bestFit="1" customWidth="1"/>
    <col min="2" max="2" width="13" style="1" bestFit="1" customWidth="1"/>
    <col min="3" max="3" width="13" style="1" customWidth="1"/>
    <col min="4" max="4" width="17" style="1" bestFit="1" customWidth="1"/>
    <col min="5" max="5" width="12.1640625" style="1" bestFit="1" customWidth="1"/>
    <col min="6" max="6" width="14" style="1" bestFit="1" customWidth="1"/>
    <col min="7" max="7" width="17.1640625" style="1" bestFit="1" customWidth="1"/>
    <col min="8" max="16384" width="10.83203125" style="1"/>
  </cols>
  <sheetData>
    <row r="1" spans="1:8" s="2" customFormat="1" x14ac:dyDescent="0.25">
      <c r="B1" s="2" t="s">
        <v>23</v>
      </c>
      <c r="C1" s="2" t="s">
        <v>28</v>
      </c>
      <c r="D1" s="2" t="s">
        <v>21</v>
      </c>
      <c r="E1" s="2" t="s">
        <v>22</v>
      </c>
      <c r="F1" s="2" t="s">
        <v>25</v>
      </c>
      <c r="G1" s="2" t="s">
        <v>24</v>
      </c>
      <c r="H1" s="2" t="s">
        <v>26</v>
      </c>
    </row>
    <row r="2" spans="1:8" x14ac:dyDescent="0.25">
      <c r="A2" s="2" t="s">
        <v>1</v>
      </c>
      <c r="B2" s="1">
        <v>5</v>
      </c>
      <c r="C2" s="1">
        <v>6</v>
      </c>
      <c r="D2" s="1">
        <v>4</v>
      </c>
      <c r="E2" s="1">
        <v>3</v>
      </c>
      <c r="F2" s="1">
        <v>4</v>
      </c>
      <c r="G2" s="1">
        <v>3</v>
      </c>
      <c r="H2" s="1">
        <v>2</v>
      </c>
    </row>
    <row r="3" spans="1:8" x14ac:dyDescent="0.25">
      <c r="A3" s="2" t="s">
        <v>0</v>
      </c>
      <c r="B3" s="1">
        <v>1</v>
      </c>
      <c r="C3" s="1">
        <v>0</v>
      </c>
      <c r="D3" s="1">
        <v>2</v>
      </c>
      <c r="E3" s="1">
        <v>1</v>
      </c>
      <c r="F3" s="1">
        <v>2</v>
      </c>
      <c r="G3" s="1">
        <v>3</v>
      </c>
      <c r="H3" s="1">
        <v>0</v>
      </c>
    </row>
    <row r="4" spans="1:8" x14ac:dyDescent="0.25">
      <c r="A4" s="2" t="s">
        <v>12</v>
      </c>
      <c r="B4" s="1">
        <v>0</v>
      </c>
      <c r="C4" s="1">
        <v>0</v>
      </c>
      <c r="D4" s="1">
        <v>0</v>
      </c>
      <c r="E4" s="1">
        <v>2</v>
      </c>
      <c r="F4" s="1">
        <v>0</v>
      </c>
      <c r="G4" s="1">
        <v>0</v>
      </c>
      <c r="H4" s="1">
        <v>4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AB3030-27F7-0A4A-8E6B-3674F627CB29}">
  <dimension ref="A1:I9"/>
  <sheetViews>
    <sheetView workbookViewId="0">
      <selection activeCell="J18" sqref="J18"/>
    </sheetView>
  </sheetViews>
  <sheetFormatPr baseColWidth="10" defaultRowHeight="21" x14ac:dyDescent="0.25"/>
  <cols>
    <col min="1" max="1" width="9.1640625" style="1" bestFit="1" customWidth="1"/>
    <col min="2" max="2" width="13" style="1" bestFit="1" customWidth="1"/>
    <col min="3" max="3" width="13" style="1" customWidth="1"/>
    <col min="4" max="4" width="10" style="1" bestFit="1" customWidth="1"/>
    <col min="5" max="5" width="12.1640625" style="1" bestFit="1" customWidth="1"/>
    <col min="6" max="6" width="13.1640625" style="1" bestFit="1" customWidth="1"/>
    <col min="7" max="7" width="17.1640625" style="1" bestFit="1" customWidth="1"/>
    <col min="8" max="8" width="13.83203125" style="1" bestFit="1" customWidth="1"/>
    <col min="9" max="9" width="27.5" style="1" bestFit="1" customWidth="1"/>
    <col min="10" max="16384" width="10.83203125" style="1"/>
  </cols>
  <sheetData>
    <row r="1" spans="1:9" s="2" customFormat="1" x14ac:dyDescent="0.25">
      <c r="B1" s="2" t="s">
        <v>23</v>
      </c>
      <c r="C1" s="2" t="s">
        <v>28</v>
      </c>
      <c r="D1" s="2" t="s">
        <v>21</v>
      </c>
      <c r="E1" s="2" t="s">
        <v>22</v>
      </c>
      <c r="F1" s="2" t="s">
        <v>25</v>
      </c>
      <c r="G1" s="2" t="s">
        <v>24</v>
      </c>
      <c r="H1" s="2" t="s">
        <v>26</v>
      </c>
      <c r="I1" s="2" t="s">
        <v>27</v>
      </c>
    </row>
    <row r="2" spans="1:9" x14ac:dyDescent="0.25">
      <c r="A2" s="2" t="s">
        <v>1</v>
      </c>
      <c r="B2" s="1">
        <v>5</v>
      </c>
      <c r="C2" s="1">
        <v>5</v>
      </c>
      <c r="D2" s="1">
        <v>4</v>
      </c>
      <c r="E2" s="1">
        <v>5</v>
      </c>
      <c r="F2" s="1">
        <v>0</v>
      </c>
      <c r="G2" s="1">
        <v>5</v>
      </c>
      <c r="H2" s="1">
        <v>3</v>
      </c>
      <c r="I2" s="1">
        <v>3</v>
      </c>
    </row>
    <row r="3" spans="1:9" x14ac:dyDescent="0.25">
      <c r="A3" s="2" t="s">
        <v>0</v>
      </c>
      <c r="B3" s="1">
        <v>0</v>
      </c>
      <c r="C3" s="1">
        <v>0</v>
      </c>
      <c r="D3" s="1">
        <v>1</v>
      </c>
      <c r="E3" s="1">
        <v>0</v>
      </c>
      <c r="F3" s="1">
        <v>5</v>
      </c>
      <c r="G3" s="1">
        <v>0</v>
      </c>
      <c r="H3" s="1">
        <v>2</v>
      </c>
      <c r="I3" s="1">
        <v>2</v>
      </c>
    </row>
    <row r="4" spans="1:9" x14ac:dyDescent="0.25">
      <c r="A4" s="2" t="s">
        <v>12</v>
      </c>
      <c r="B4" s="1">
        <v>0</v>
      </c>
      <c r="C4" s="1">
        <v>0</v>
      </c>
      <c r="D4" s="1">
        <v>0</v>
      </c>
      <c r="E4" s="1">
        <v>0</v>
      </c>
      <c r="F4" s="1">
        <v>0</v>
      </c>
      <c r="G4" s="1">
        <v>0</v>
      </c>
      <c r="H4" s="1">
        <v>0</v>
      </c>
      <c r="I4" s="1">
        <v>0</v>
      </c>
    </row>
    <row r="9" spans="1:9" s="2" customFormat="1" x14ac:dyDescent="0.25">
      <c r="C9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Children</vt:lpstr>
      <vt:lpstr>Adults</vt:lpstr>
      <vt:lpstr>Summarised children</vt:lpstr>
      <vt:lpstr>Summarised adults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Evelyn Maniaki</cp:lastModifiedBy>
  <dcterms:created xsi:type="dcterms:W3CDTF">2022-08-04T16:23:49Z</dcterms:created>
  <dcterms:modified xsi:type="dcterms:W3CDTF">2023-03-15T11:50:57Z</dcterms:modified>
</cp:coreProperties>
</file>