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je\Documents\MRes\Brain MRI Data Collection\Journal Submission\Vet Record Submission\"/>
    </mc:Choice>
  </mc:AlternateContent>
  <xr:revisionPtr revIDLastSave="0" documentId="13_ncr:1_{E3D07AD8-D34B-4504-96D5-EA94E76C71F8}" xr6:coauthVersionLast="44" xr6:coauthVersionMax="44" xr10:uidLastSave="{00000000-0000-0000-0000-000000000000}"/>
  <bookViews>
    <workbookView xWindow="-108" yWindow="-108" windowWidth="23256" windowHeight="12576" activeTab="3" xr2:uid="{74CC8C07-9ACB-4BDD-8B28-71F36C86F9DC}"/>
  </bookViews>
  <sheets>
    <sheet name="IEvControl" sheetId="1" r:id="rId1"/>
    <sheet name="LVVolCorrelation" sheetId="4" r:id="rId2"/>
    <sheet name="CSvControlIE" sheetId="2" r:id="rId3"/>
    <sheet name="SEvControlIE" sheetId="3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" i="4"/>
  <c r="I28" i="1"/>
  <c r="I32" i="1"/>
  <c r="I36" i="1"/>
  <c r="I37" i="1"/>
  <c r="I3" i="1"/>
  <c r="I20" i="1"/>
  <c r="I30" i="1"/>
  <c r="I22" i="1"/>
  <c r="I15" i="1"/>
  <c r="I19" i="1"/>
  <c r="I7" i="1"/>
  <c r="I8" i="1"/>
  <c r="I26" i="1"/>
  <c r="I9" i="1"/>
  <c r="I29" i="1"/>
  <c r="I34" i="1"/>
  <c r="I31" i="1"/>
  <c r="I13" i="1"/>
  <c r="I24" i="1"/>
  <c r="I12" i="1"/>
  <c r="I21" i="1"/>
  <c r="I6" i="1"/>
  <c r="I5" i="1"/>
  <c r="I4" i="1"/>
  <c r="I25" i="1"/>
  <c r="I35" i="1"/>
  <c r="I18" i="1"/>
  <c r="I14" i="1"/>
  <c r="I11" i="1"/>
  <c r="I17" i="1"/>
  <c r="I27" i="1"/>
  <c r="I33" i="1"/>
  <c r="I23" i="1"/>
  <c r="I16" i="1"/>
  <c r="I38" i="1"/>
  <c r="I2" i="1"/>
  <c r="I10" i="1"/>
</calcChain>
</file>

<file path=xl/sharedStrings.xml><?xml version="1.0" encoding="utf-8"?>
<sst xmlns="http://schemas.openxmlformats.org/spreadsheetml/2006/main" count="420" uniqueCount="82">
  <si>
    <t>Name</t>
  </si>
  <si>
    <t>Breed</t>
  </si>
  <si>
    <t>DOB</t>
  </si>
  <si>
    <t>Sex</t>
  </si>
  <si>
    <t>Neutered</t>
  </si>
  <si>
    <t>Group</t>
  </si>
  <si>
    <t>Labrador Retriever</t>
  </si>
  <si>
    <t>German Shepherd dog</t>
  </si>
  <si>
    <t>Border Collie</t>
  </si>
  <si>
    <t>Golden Retriever</t>
  </si>
  <si>
    <t>Status Epilepticus</t>
  </si>
  <si>
    <t>Male</t>
  </si>
  <si>
    <t>Female</t>
  </si>
  <si>
    <t>Entire</t>
  </si>
  <si>
    <t>Weight (kg)</t>
  </si>
  <si>
    <t>Age (m)</t>
  </si>
  <si>
    <t>MRI Date</t>
  </si>
  <si>
    <t>Control IE</t>
  </si>
  <si>
    <t>Cluster Seizures</t>
  </si>
  <si>
    <t>Time Since IE Onset (d)</t>
  </si>
  <si>
    <t>Lateral Ventricle Volume (mm3)</t>
  </si>
  <si>
    <t>AH</t>
  </si>
  <si>
    <t>BS</t>
  </si>
  <si>
    <t>BA</t>
  </si>
  <si>
    <t>CR</t>
  </si>
  <si>
    <t>CT</t>
  </si>
  <si>
    <t>CK</t>
  </si>
  <si>
    <t>CH</t>
  </si>
  <si>
    <t>CM</t>
  </si>
  <si>
    <t>DR</t>
  </si>
  <si>
    <t>DD</t>
  </si>
  <si>
    <t>JB</t>
  </si>
  <si>
    <t>KR</t>
  </si>
  <si>
    <t>MW</t>
  </si>
  <si>
    <t>PG</t>
  </si>
  <si>
    <t>RH</t>
  </si>
  <si>
    <t>SC</t>
  </si>
  <si>
    <t>SL</t>
  </si>
  <si>
    <t>TBG</t>
  </si>
  <si>
    <t>WN</t>
  </si>
  <si>
    <t>ZE</t>
  </si>
  <si>
    <t>AP</t>
  </si>
  <si>
    <t>BGW</t>
  </si>
  <si>
    <t>BR</t>
  </si>
  <si>
    <t>BP</t>
  </si>
  <si>
    <t>CF</t>
  </si>
  <si>
    <t>GD</t>
  </si>
  <si>
    <t>KA</t>
  </si>
  <si>
    <t>LY</t>
  </si>
  <si>
    <t>ML</t>
  </si>
  <si>
    <t>MH</t>
  </si>
  <si>
    <t>OC</t>
  </si>
  <si>
    <t>PW</t>
  </si>
  <si>
    <t>PWa</t>
  </si>
  <si>
    <t>PT</t>
  </si>
  <si>
    <t>RV</t>
  </si>
  <si>
    <t>RG</t>
  </si>
  <si>
    <t>RC</t>
  </si>
  <si>
    <t>TG</t>
  </si>
  <si>
    <t>BH</t>
  </si>
  <si>
    <t>DM</t>
  </si>
  <si>
    <t>JL</t>
  </si>
  <si>
    <t>JLe</t>
  </si>
  <si>
    <t>MVA</t>
  </si>
  <si>
    <t>MK</t>
  </si>
  <si>
    <t>OH</t>
  </si>
  <si>
    <t>RB</t>
  </si>
  <si>
    <t>SCo</t>
  </si>
  <si>
    <t>AN</t>
  </si>
  <si>
    <t>M</t>
  </si>
  <si>
    <t>F</t>
  </si>
  <si>
    <t>IE</t>
  </si>
  <si>
    <t>C</t>
  </si>
  <si>
    <t>N</t>
  </si>
  <si>
    <t>E</t>
  </si>
  <si>
    <t>Neuter/Entire</t>
  </si>
  <si>
    <t>FB Vol (mm3)</t>
  </si>
  <si>
    <t>SAS Vol (mm3)</t>
  </si>
  <si>
    <t>LV Vol (mm3)</t>
  </si>
  <si>
    <t>FB CE</t>
  </si>
  <si>
    <t>SAS CE</t>
  </si>
  <si>
    <t>LV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</si>
</sst>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FC63-583C-407D-AEDB-29E4EB96D99E}">
  <dimension ref="A1:O38"/>
  <sheetViews>
    <sheetView topLeftCell="D1" workbookViewId="0">
      <selection activeCell="J1" sqref="J1:O1"/>
    </sheetView>
  </sheetViews>
  <sheetFormatPr defaultRowHeight="14.4" x14ac:dyDescent="0.3"/>
  <cols>
    <col min="1" max="1" width="10.109375" style="7" bestFit="1" customWidth="1"/>
    <col min="2" max="2" width="9.6640625" style="7" bestFit="1" customWidth="1"/>
    <col min="3" max="3" width="19.6640625" style="7" bestFit="1" customWidth="1"/>
    <col min="4" max="4" width="10.109375" style="7" bestFit="1" customWidth="1"/>
    <col min="5" max="5" width="11.21875" style="32" bestFit="1" customWidth="1"/>
    <col min="6" max="6" width="4.21875" style="7" bestFit="1" customWidth="1"/>
    <col min="7" max="7" width="12.6640625" style="7" bestFit="1" customWidth="1"/>
    <col min="8" max="8" width="6.5546875" style="7" bestFit="1" customWidth="1"/>
    <col min="9" max="9" width="7.77734375" style="7" bestFit="1" customWidth="1"/>
    <col min="10" max="10" width="12.77734375" style="7" bestFit="1" customWidth="1"/>
    <col min="11" max="11" width="14.109375" style="7" bestFit="1" customWidth="1"/>
    <col min="12" max="12" width="12.6640625" style="7" bestFit="1" customWidth="1"/>
    <col min="13" max="13" width="6.5546875" style="7" bestFit="1" customWidth="1"/>
    <col min="14" max="14" width="7.77734375" style="7" bestFit="1" customWidth="1"/>
    <col min="15" max="15" width="6.44140625" style="7" bestFit="1" customWidth="1"/>
    <col min="16" max="16384" width="8.88671875" style="7"/>
  </cols>
  <sheetData>
    <row r="1" spans="1:15" s="3" customFormat="1" x14ac:dyDescent="0.3">
      <c r="A1" s="13" t="s">
        <v>16</v>
      </c>
      <c r="B1" s="14" t="s">
        <v>0</v>
      </c>
      <c r="C1" s="14" t="s">
        <v>1</v>
      </c>
      <c r="D1" s="15" t="s">
        <v>2</v>
      </c>
      <c r="E1" s="30" t="s">
        <v>14</v>
      </c>
      <c r="F1" s="14" t="s">
        <v>3</v>
      </c>
      <c r="G1" s="14" t="s">
        <v>75</v>
      </c>
      <c r="H1" s="13" t="s">
        <v>5</v>
      </c>
      <c r="I1" s="13" t="s">
        <v>15</v>
      </c>
      <c r="J1" s="13" t="s">
        <v>76</v>
      </c>
      <c r="K1" s="13" t="s">
        <v>77</v>
      </c>
      <c r="L1" s="13" t="s">
        <v>78</v>
      </c>
      <c r="M1" s="13" t="s">
        <v>79</v>
      </c>
      <c r="N1" s="13" t="s">
        <v>80</v>
      </c>
      <c r="O1" s="13" t="s">
        <v>81</v>
      </c>
    </row>
    <row r="2" spans="1:15" s="3" customFormat="1" x14ac:dyDescent="0.25">
      <c r="A2" s="8">
        <v>41766</v>
      </c>
      <c r="B2" s="9" t="s">
        <v>21</v>
      </c>
      <c r="C2" s="9" t="s">
        <v>6</v>
      </c>
      <c r="D2" s="8">
        <v>40479</v>
      </c>
      <c r="E2" s="31">
        <v>34.9</v>
      </c>
      <c r="F2" s="9" t="s">
        <v>69</v>
      </c>
      <c r="G2" s="9" t="s">
        <v>73</v>
      </c>
      <c r="H2" s="9" t="s">
        <v>71</v>
      </c>
      <c r="I2" s="9">
        <f t="shared" ref="I2:I38" si="0">DATEDIF(D2, A2, "M")</f>
        <v>42</v>
      </c>
      <c r="J2" s="17">
        <v>80071.199999999997</v>
      </c>
      <c r="K2" s="17">
        <v>6393.6</v>
      </c>
      <c r="L2" s="17">
        <v>2570.4</v>
      </c>
      <c r="M2" s="17">
        <v>0.01</v>
      </c>
      <c r="N2" s="17">
        <v>1.7999999999999999E-2</v>
      </c>
      <c r="O2" s="17">
        <v>5.1999999999999998E-2</v>
      </c>
    </row>
    <row r="3" spans="1:15" s="3" customFormat="1" x14ac:dyDescent="0.25">
      <c r="A3" s="8">
        <v>42087</v>
      </c>
      <c r="B3" s="9" t="s">
        <v>41</v>
      </c>
      <c r="C3" s="9" t="s">
        <v>9</v>
      </c>
      <c r="D3" s="8">
        <v>39845</v>
      </c>
      <c r="E3" s="31">
        <v>30.6</v>
      </c>
      <c r="F3" s="9" t="s">
        <v>69</v>
      </c>
      <c r="G3" s="9" t="s">
        <v>73</v>
      </c>
      <c r="H3" s="9" t="s">
        <v>72</v>
      </c>
      <c r="I3" s="9">
        <f t="shared" si="0"/>
        <v>73</v>
      </c>
      <c r="J3" s="17">
        <v>78745</v>
      </c>
      <c r="K3" s="17">
        <v>9175.68</v>
      </c>
      <c r="L3" s="17">
        <v>2047.68</v>
      </c>
      <c r="M3" s="17">
        <v>1.0999999999999999E-2</v>
      </c>
      <c r="N3" s="17">
        <v>0.02</v>
      </c>
      <c r="O3" s="17">
        <v>5.8000000000000003E-2</v>
      </c>
    </row>
    <row r="4" spans="1:15" s="3" customFormat="1" x14ac:dyDescent="0.25">
      <c r="A4" s="8">
        <v>42494</v>
      </c>
      <c r="B4" s="11" t="s">
        <v>59</v>
      </c>
      <c r="C4" s="9" t="s">
        <v>8</v>
      </c>
      <c r="D4" s="12">
        <v>40201</v>
      </c>
      <c r="E4" s="31">
        <v>33.4</v>
      </c>
      <c r="F4" s="9" t="s">
        <v>69</v>
      </c>
      <c r="G4" s="11" t="s">
        <v>74</v>
      </c>
      <c r="H4" s="9" t="s">
        <v>71</v>
      </c>
      <c r="I4" s="9">
        <f t="shared" si="0"/>
        <v>75</v>
      </c>
      <c r="J4" s="17">
        <v>58449.5</v>
      </c>
      <c r="K4" s="17">
        <v>7832.4</v>
      </c>
      <c r="L4" s="17">
        <v>2732.23</v>
      </c>
      <c r="M4" s="17">
        <v>0.01</v>
      </c>
      <c r="N4" s="17">
        <v>1.7999999999999999E-2</v>
      </c>
      <c r="O4" s="17">
        <v>5.1999999999999998E-2</v>
      </c>
    </row>
    <row r="5" spans="1:15" s="3" customFormat="1" x14ac:dyDescent="0.25">
      <c r="A5" s="8">
        <v>42060</v>
      </c>
      <c r="B5" s="9" t="s">
        <v>22</v>
      </c>
      <c r="C5" s="9" t="s">
        <v>9</v>
      </c>
      <c r="D5" s="8">
        <v>40552</v>
      </c>
      <c r="E5" s="31">
        <v>46.8</v>
      </c>
      <c r="F5" s="9" t="s">
        <v>69</v>
      </c>
      <c r="G5" s="9" t="s">
        <v>73</v>
      </c>
      <c r="H5" s="9" t="s">
        <v>71</v>
      </c>
      <c r="I5" s="9">
        <f t="shared" si="0"/>
        <v>49</v>
      </c>
      <c r="J5" s="17">
        <v>86916.3</v>
      </c>
      <c r="K5" s="17">
        <v>17573.8</v>
      </c>
      <c r="L5" s="17">
        <v>8942.4</v>
      </c>
      <c r="M5" s="17">
        <v>6.0000000000000001E-3</v>
      </c>
      <c r="N5" s="17">
        <v>1.0999999999999999E-2</v>
      </c>
      <c r="O5" s="17">
        <v>2.1999999999999999E-2</v>
      </c>
    </row>
    <row r="6" spans="1:15" s="3" customFormat="1" x14ac:dyDescent="0.25">
      <c r="A6" s="8">
        <v>42380</v>
      </c>
      <c r="B6" s="11" t="s">
        <v>23</v>
      </c>
      <c r="C6" s="9" t="s">
        <v>9</v>
      </c>
      <c r="D6" s="12">
        <v>42009</v>
      </c>
      <c r="E6" s="31">
        <v>30.3</v>
      </c>
      <c r="F6" s="9" t="s">
        <v>69</v>
      </c>
      <c r="G6" s="11" t="s">
        <v>74</v>
      </c>
      <c r="H6" s="9" t="s">
        <v>71</v>
      </c>
      <c r="I6" s="9">
        <f t="shared" si="0"/>
        <v>12</v>
      </c>
      <c r="J6" s="17">
        <v>61650.2</v>
      </c>
      <c r="K6" s="17">
        <v>12059.8</v>
      </c>
      <c r="L6" s="17">
        <v>5139.2299999999996</v>
      </c>
      <c r="M6" s="17">
        <v>8.9999999999999993E-3</v>
      </c>
      <c r="N6" s="17">
        <v>1.2E-2</v>
      </c>
      <c r="O6" s="17">
        <v>3.5999999999999997E-2</v>
      </c>
    </row>
    <row r="7" spans="1:15" s="3" customFormat="1" x14ac:dyDescent="0.25">
      <c r="A7" s="8">
        <v>41824</v>
      </c>
      <c r="B7" s="9" t="s">
        <v>42</v>
      </c>
      <c r="C7" s="9" t="s">
        <v>6</v>
      </c>
      <c r="D7" s="8">
        <v>40479</v>
      </c>
      <c r="E7" s="31">
        <v>32</v>
      </c>
      <c r="F7" s="9" t="s">
        <v>69</v>
      </c>
      <c r="G7" s="9" t="s">
        <v>73</v>
      </c>
      <c r="H7" s="9" t="s">
        <v>72</v>
      </c>
      <c r="I7" s="9">
        <f t="shared" si="0"/>
        <v>44</v>
      </c>
      <c r="J7" s="17">
        <v>80287.199999999997</v>
      </c>
      <c r="K7" s="17">
        <v>9158.4</v>
      </c>
      <c r="L7" s="17">
        <v>2073.6</v>
      </c>
      <c r="M7" s="17">
        <v>8.0000000000000002E-3</v>
      </c>
      <c r="N7" s="17">
        <v>1.7000000000000001E-2</v>
      </c>
      <c r="O7" s="17">
        <v>5.3999999999999999E-2</v>
      </c>
    </row>
    <row r="8" spans="1:15" s="3" customFormat="1" x14ac:dyDescent="0.25">
      <c r="A8" s="8">
        <v>41995</v>
      </c>
      <c r="B8" s="9" t="s">
        <v>44</v>
      </c>
      <c r="C8" s="9" t="s">
        <v>6</v>
      </c>
      <c r="D8" s="8">
        <v>41498</v>
      </c>
      <c r="E8" s="31">
        <v>30.3</v>
      </c>
      <c r="F8" s="9" t="s">
        <v>69</v>
      </c>
      <c r="G8" s="9" t="s">
        <v>73</v>
      </c>
      <c r="H8" s="9" t="s">
        <v>72</v>
      </c>
      <c r="I8" s="9">
        <f t="shared" si="0"/>
        <v>16</v>
      </c>
      <c r="J8" s="17">
        <v>91246.5</v>
      </c>
      <c r="K8" s="17">
        <v>12611.7</v>
      </c>
      <c r="L8" s="17">
        <v>2381.4</v>
      </c>
      <c r="M8" s="17">
        <v>0.01</v>
      </c>
      <c r="N8" s="17">
        <v>1.2E-2</v>
      </c>
      <c r="O8" s="17">
        <v>5.5E-2</v>
      </c>
    </row>
    <row r="9" spans="1:15" s="3" customFormat="1" x14ac:dyDescent="0.25">
      <c r="A9" s="8">
        <v>42114</v>
      </c>
      <c r="B9" s="9" t="s">
        <v>43</v>
      </c>
      <c r="C9" s="9" t="s">
        <v>8</v>
      </c>
      <c r="D9" s="8">
        <v>41738</v>
      </c>
      <c r="E9" s="31">
        <v>24.6</v>
      </c>
      <c r="F9" s="9" t="s">
        <v>69</v>
      </c>
      <c r="G9" s="9" t="s">
        <v>73</v>
      </c>
      <c r="H9" s="9" t="s">
        <v>72</v>
      </c>
      <c r="I9" s="9">
        <f t="shared" si="0"/>
        <v>12</v>
      </c>
      <c r="J9" s="17">
        <v>65399.4</v>
      </c>
      <c r="K9" s="17">
        <v>10593</v>
      </c>
      <c r="L9" s="17">
        <v>1841.1</v>
      </c>
      <c r="M9" s="17">
        <v>1.0999999999999999E-2</v>
      </c>
      <c r="N9" s="17">
        <v>1.2E-2</v>
      </c>
      <c r="O9" s="17">
        <v>5.8999999999999997E-2</v>
      </c>
    </row>
    <row r="10" spans="1:15" s="3" customFormat="1" x14ac:dyDescent="0.25">
      <c r="A10" s="8">
        <v>42535</v>
      </c>
      <c r="B10" s="11" t="s">
        <v>24</v>
      </c>
      <c r="C10" s="9" t="s">
        <v>6</v>
      </c>
      <c r="D10" s="12">
        <v>41133</v>
      </c>
      <c r="E10" s="31">
        <v>27.5</v>
      </c>
      <c r="F10" s="9" t="s">
        <v>69</v>
      </c>
      <c r="G10" s="11" t="s">
        <v>74</v>
      </c>
      <c r="H10" s="9" t="s">
        <v>71</v>
      </c>
      <c r="I10" s="9">
        <f t="shared" si="0"/>
        <v>46</v>
      </c>
      <c r="J10" s="17">
        <v>75854.8</v>
      </c>
      <c r="K10" s="17">
        <v>11880.1</v>
      </c>
      <c r="L10" s="17">
        <v>12548</v>
      </c>
      <c r="M10" s="17">
        <v>1.0999999999999999E-2</v>
      </c>
      <c r="N10" s="17">
        <v>1.4999999999999999E-2</v>
      </c>
      <c r="O10" s="17">
        <v>2.5000000000000001E-2</v>
      </c>
    </row>
    <row r="11" spans="1:15" s="3" customFormat="1" x14ac:dyDescent="0.25">
      <c r="A11" s="8">
        <v>41563</v>
      </c>
      <c r="B11" s="11" t="s">
        <v>25</v>
      </c>
      <c r="C11" s="11" t="s">
        <v>7</v>
      </c>
      <c r="D11" s="12">
        <v>39175</v>
      </c>
      <c r="E11" s="31">
        <v>38</v>
      </c>
      <c r="F11" s="9" t="s">
        <v>69</v>
      </c>
      <c r="G11" s="9" t="s">
        <v>73</v>
      </c>
      <c r="H11" s="9" t="s">
        <v>71</v>
      </c>
      <c r="I11" s="9">
        <f t="shared" si="0"/>
        <v>78</v>
      </c>
      <c r="J11" s="17">
        <v>68467.7</v>
      </c>
      <c r="K11" s="17">
        <v>11495.6</v>
      </c>
      <c r="L11" s="17">
        <v>2266.7399999999998</v>
      </c>
      <c r="M11" s="17">
        <v>8.0000000000000002E-3</v>
      </c>
      <c r="N11" s="17">
        <v>0.01</v>
      </c>
      <c r="O11" s="17">
        <v>5.7000000000000002E-2</v>
      </c>
    </row>
    <row r="12" spans="1:15" s="3" customFormat="1" x14ac:dyDescent="0.25">
      <c r="A12" s="8">
        <v>42011</v>
      </c>
      <c r="B12" s="9" t="s">
        <v>26</v>
      </c>
      <c r="C12" s="9" t="s">
        <v>9</v>
      </c>
      <c r="D12" s="8">
        <v>40301</v>
      </c>
      <c r="E12" s="31">
        <v>36</v>
      </c>
      <c r="F12" s="9" t="s">
        <v>70</v>
      </c>
      <c r="G12" s="9" t="s">
        <v>73</v>
      </c>
      <c r="H12" s="9" t="s">
        <v>71</v>
      </c>
      <c r="I12" s="9">
        <f t="shared" si="0"/>
        <v>56</v>
      </c>
      <c r="J12" s="17">
        <v>59508</v>
      </c>
      <c r="K12" s="17">
        <v>13068</v>
      </c>
      <c r="L12" s="17">
        <v>8164.8</v>
      </c>
      <c r="M12" s="17">
        <v>5.1999999999999998E-2</v>
      </c>
      <c r="N12" s="17">
        <v>6.0999999999999999E-2</v>
      </c>
      <c r="O12" s="17">
        <v>0.13200000000000001</v>
      </c>
    </row>
    <row r="13" spans="1:15" s="3" customFormat="1" x14ac:dyDescent="0.25">
      <c r="A13" s="8">
        <v>42044</v>
      </c>
      <c r="B13" s="9" t="s">
        <v>45</v>
      </c>
      <c r="C13" s="9" t="s">
        <v>6</v>
      </c>
      <c r="D13" s="8">
        <v>39523</v>
      </c>
      <c r="E13" s="31">
        <v>32</v>
      </c>
      <c r="F13" s="9" t="s">
        <v>69</v>
      </c>
      <c r="G13" s="11" t="s">
        <v>74</v>
      </c>
      <c r="H13" s="9" t="s">
        <v>72</v>
      </c>
      <c r="I13" s="9">
        <f t="shared" si="0"/>
        <v>82</v>
      </c>
      <c r="J13" s="17">
        <v>71159.399999999994</v>
      </c>
      <c r="K13" s="17">
        <v>6901.41</v>
      </c>
      <c r="L13" s="17">
        <v>3116.77</v>
      </c>
      <c r="M13" s="17">
        <v>1.2E-2</v>
      </c>
      <c r="N13" s="17">
        <v>1.7000000000000001E-2</v>
      </c>
      <c r="O13" s="17">
        <v>6.5000000000000002E-2</v>
      </c>
    </row>
    <row r="14" spans="1:15" s="3" customFormat="1" x14ac:dyDescent="0.25">
      <c r="A14" s="8">
        <v>41689</v>
      </c>
      <c r="B14" s="9" t="s">
        <v>60</v>
      </c>
      <c r="C14" s="11" t="s">
        <v>7</v>
      </c>
      <c r="D14" s="8">
        <v>39366</v>
      </c>
      <c r="E14" s="31">
        <v>32.799999999999997</v>
      </c>
      <c r="F14" s="9" t="s">
        <v>70</v>
      </c>
      <c r="G14" s="9" t="s">
        <v>73</v>
      </c>
      <c r="H14" s="9" t="s">
        <v>71</v>
      </c>
      <c r="I14" s="9">
        <f t="shared" si="0"/>
        <v>76</v>
      </c>
      <c r="J14" s="17">
        <v>61776</v>
      </c>
      <c r="K14" s="17">
        <v>10216.25</v>
      </c>
      <c r="L14" s="17">
        <v>2138.4</v>
      </c>
      <c r="M14" s="17">
        <v>8.9999999999999993E-3</v>
      </c>
      <c r="N14" s="17">
        <v>1.2E-2</v>
      </c>
      <c r="O14" s="17">
        <v>4.9000000000000002E-2</v>
      </c>
    </row>
    <row r="15" spans="1:15" s="3" customFormat="1" x14ac:dyDescent="0.25">
      <c r="A15" s="8">
        <v>41851</v>
      </c>
      <c r="B15" s="11" t="s">
        <v>46</v>
      </c>
      <c r="C15" s="9" t="s">
        <v>8</v>
      </c>
      <c r="D15" s="12">
        <v>39357</v>
      </c>
      <c r="E15" s="31"/>
      <c r="F15" s="9" t="s">
        <v>70</v>
      </c>
      <c r="G15" s="9" t="s">
        <v>73</v>
      </c>
      <c r="H15" s="9" t="s">
        <v>72</v>
      </c>
      <c r="I15" s="9">
        <f t="shared" si="0"/>
        <v>81</v>
      </c>
      <c r="J15" s="17">
        <v>57903.1</v>
      </c>
      <c r="K15" s="17">
        <v>11596.8</v>
      </c>
      <c r="L15" s="17">
        <v>2489.37</v>
      </c>
      <c r="M15" s="17">
        <v>8.0000000000000002E-3</v>
      </c>
      <c r="N15" s="17">
        <v>1.4E-2</v>
      </c>
      <c r="O15" s="17">
        <v>3.7999999999999999E-2</v>
      </c>
    </row>
    <row r="16" spans="1:15" s="3" customFormat="1" x14ac:dyDescent="0.25">
      <c r="A16" s="8">
        <v>41942</v>
      </c>
      <c r="B16" s="11" t="s">
        <v>31</v>
      </c>
      <c r="C16" s="9" t="s">
        <v>6</v>
      </c>
      <c r="D16" s="12">
        <v>39516</v>
      </c>
      <c r="E16" s="31"/>
      <c r="F16" s="9" t="s">
        <v>69</v>
      </c>
      <c r="G16" s="9" t="s">
        <v>73</v>
      </c>
      <c r="H16" s="9" t="s">
        <v>71</v>
      </c>
      <c r="I16" s="9">
        <f t="shared" si="0"/>
        <v>79</v>
      </c>
      <c r="J16" s="17">
        <v>57720.9</v>
      </c>
      <c r="K16" s="17">
        <v>8277.65</v>
      </c>
      <c r="L16" s="17">
        <v>3177.48</v>
      </c>
      <c r="M16" s="17">
        <v>6.0000000000000001E-3</v>
      </c>
      <c r="N16" s="17">
        <v>1.4999999999999999E-2</v>
      </c>
      <c r="O16" s="17">
        <v>3.6999999999999998E-2</v>
      </c>
    </row>
    <row r="17" spans="1:15" s="3" customFormat="1" x14ac:dyDescent="0.25">
      <c r="A17" s="8">
        <v>42258</v>
      </c>
      <c r="B17" s="9" t="s">
        <v>61</v>
      </c>
      <c r="C17" s="9" t="s">
        <v>8</v>
      </c>
      <c r="D17" s="8">
        <v>40309</v>
      </c>
      <c r="E17" s="31">
        <v>24.4</v>
      </c>
      <c r="F17" s="9" t="s">
        <v>69</v>
      </c>
      <c r="G17" s="9" t="s">
        <v>73</v>
      </c>
      <c r="H17" s="9" t="s">
        <v>71</v>
      </c>
      <c r="I17" s="9">
        <f t="shared" si="0"/>
        <v>64</v>
      </c>
      <c r="J17" s="17">
        <v>62805.599999999999</v>
      </c>
      <c r="K17" s="17">
        <v>10810.8</v>
      </c>
      <c r="L17" s="17">
        <v>1742.4</v>
      </c>
      <c r="M17" s="17">
        <v>1.4E-2</v>
      </c>
      <c r="N17" s="17">
        <v>0.01</v>
      </c>
      <c r="O17" s="17">
        <v>0.04</v>
      </c>
    </row>
    <row r="18" spans="1:15" s="3" customFormat="1" x14ac:dyDescent="0.25">
      <c r="A18" s="8">
        <v>42334</v>
      </c>
      <c r="B18" s="9" t="s">
        <v>62</v>
      </c>
      <c r="C18" s="9" t="s">
        <v>8</v>
      </c>
      <c r="D18" s="8">
        <v>41322</v>
      </c>
      <c r="E18" s="31">
        <v>19.2</v>
      </c>
      <c r="F18" s="9" t="s">
        <v>69</v>
      </c>
      <c r="G18" s="9" t="s">
        <v>73</v>
      </c>
      <c r="H18" s="9" t="s">
        <v>71</v>
      </c>
      <c r="I18" s="9">
        <f t="shared" si="0"/>
        <v>33</v>
      </c>
      <c r="J18" s="17">
        <v>82922.399999999994</v>
      </c>
      <c r="K18" s="17">
        <v>12031.2</v>
      </c>
      <c r="L18" s="17">
        <v>2851.2</v>
      </c>
      <c r="M18" s="17">
        <v>0.01</v>
      </c>
      <c r="N18" s="17">
        <v>0.01</v>
      </c>
      <c r="O18" s="17">
        <v>4.4999999999999998E-2</v>
      </c>
    </row>
    <row r="19" spans="1:15" s="3" customFormat="1" x14ac:dyDescent="0.25">
      <c r="A19" s="8">
        <v>42111</v>
      </c>
      <c r="B19" s="9" t="s">
        <v>47</v>
      </c>
      <c r="C19" s="11" t="s">
        <v>7</v>
      </c>
      <c r="D19" s="8">
        <v>41804</v>
      </c>
      <c r="E19" s="31">
        <v>26.9</v>
      </c>
      <c r="F19" s="9" t="s">
        <v>69</v>
      </c>
      <c r="G19" s="11" t="s">
        <v>74</v>
      </c>
      <c r="H19" s="9" t="s">
        <v>72</v>
      </c>
      <c r="I19" s="9">
        <f t="shared" si="0"/>
        <v>10</v>
      </c>
      <c r="J19" s="17">
        <v>69570.899999999994</v>
      </c>
      <c r="K19" s="17">
        <v>13851</v>
      </c>
      <c r="L19" s="17">
        <v>7557.3</v>
      </c>
      <c r="M19" s="17">
        <v>1.6E-2</v>
      </c>
      <c r="N19" s="17">
        <v>1.4E-2</v>
      </c>
      <c r="O19" s="17">
        <v>2.7E-2</v>
      </c>
    </row>
    <row r="20" spans="1:15" s="3" customFormat="1" x14ac:dyDescent="0.25">
      <c r="A20" s="8">
        <v>41761</v>
      </c>
      <c r="B20" s="9" t="s">
        <v>48</v>
      </c>
      <c r="C20" s="11" t="s">
        <v>7</v>
      </c>
      <c r="D20" s="8">
        <v>39934</v>
      </c>
      <c r="E20" s="31">
        <v>28.8</v>
      </c>
      <c r="F20" s="9" t="s">
        <v>70</v>
      </c>
      <c r="G20" s="11" t="s">
        <v>74</v>
      </c>
      <c r="H20" s="9" t="s">
        <v>72</v>
      </c>
      <c r="I20" s="9">
        <f t="shared" si="0"/>
        <v>60</v>
      </c>
      <c r="J20" s="17">
        <v>62618.400000000001</v>
      </c>
      <c r="K20" s="17">
        <v>9655.2000000000007</v>
      </c>
      <c r="L20" s="17">
        <v>1836</v>
      </c>
      <c r="M20" s="17">
        <v>8.9999999999999993E-3</v>
      </c>
      <c r="N20" s="17">
        <v>1.2999999999999999E-2</v>
      </c>
      <c r="O20" s="17">
        <v>4.3999999999999997E-2</v>
      </c>
    </row>
    <row r="21" spans="1:15" s="3" customFormat="1" x14ac:dyDescent="0.25">
      <c r="A21" s="8">
        <v>42046</v>
      </c>
      <c r="B21" s="9" t="s">
        <v>63</v>
      </c>
      <c r="C21" s="9" t="s">
        <v>9</v>
      </c>
      <c r="D21" s="8">
        <v>40418</v>
      </c>
      <c r="E21" s="31">
        <v>29.5</v>
      </c>
      <c r="F21" s="9" t="s">
        <v>69</v>
      </c>
      <c r="G21" s="11" t="s">
        <v>74</v>
      </c>
      <c r="H21" s="9" t="s">
        <v>71</v>
      </c>
      <c r="I21" s="9">
        <f t="shared" si="0"/>
        <v>53</v>
      </c>
      <c r="J21" s="17">
        <v>84573.7</v>
      </c>
      <c r="K21" s="17">
        <v>4898.88</v>
      </c>
      <c r="L21" s="17">
        <v>2131.92</v>
      </c>
      <c r="M21" s="17">
        <v>8.0000000000000002E-3</v>
      </c>
      <c r="N21" s="17">
        <v>0.46899999999999997</v>
      </c>
      <c r="O21" s="17">
        <v>0.89100000000000001</v>
      </c>
    </row>
    <row r="22" spans="1:15" s="3" customFormat="1" x14ac:dyDescent="0.25">
      <c r="A22" s="8">
        <v>41568</v>
      </c>
      <c r="B22" s="9" t="s">
        <v>50</v>
      </c>
      <c r="C22" s="11" t="s">
        <v>7</v>
      </c>
      <c r="D22" s="8">
        <v>40985</v>
      </c>
      <c r="E22" s="31">
        <v>34.200000000000003</v>
      </c>
      <c r="F22" s="9" t="s">
        <v>69</v>
      </c>
      <c r="G22" s="9" t="s">
        <v>73</v>
      </c>
      <c r="H22" s="9" t="s">
        <v>72</v>
      </c>
      <c r="I22" s="9">
        <f t="shared" si="0"/>
        <v>19</v>
      </c>
      <c r="J22" s="17">
        <v>66722.399999999994</v>
      </c>
      <c r="K22" s="17">
        <v>10476</v>
      </c>
      <c r="L22" s="17">
        <v>2160</v>
      </c>
      <c r="M22" s="17">
        <v>8.9999999999999993E-3</v>
      </c>
      <c r="N22" s="17">
        <v>1.2999999999999999E-2</v>
      </c>
      <c r="O22" s="17">
        <v>4.4999999999999998E-2</v>
      </c>
    </row>
    <row r="23" spans="1:15" s="3" customFormat="1" x14ac:dyDescent="0.25">
      <c r="A23" s="8">
        <v>42332</v>
      </c>
      <c r="B23" s="11" t="s">
        <v>33</v>
      </c>
      <c r="C23" s="11" t="s">
        <v>7</v>
      </c>
      <c r="D23" s="12">
        <v>40888</v>
      </c>
      <c r="E23" s="31">
        <v>35.1</v>
      </c>
      <c r="F23" s="9" t="s">
        <v>70</v>
      </c>
      <c r="G23" s="11" t="s">
        <v>74</v>
      </c>
      <c r="H23" s="9" t="s">
        <v>71</v>
      </c>
      <c r="I23" s="9">
        <f t="shared" si="0"/>
        <v>47</v>
      </c>
      <c r="J23" s="17">
        <v>59279.3</v>
      </c>
      <c r="K23" s="17">
        <v>10159.9</v>
      </c>
      <c r="L23" s="17">
        <v>1558.38</v>
      </c>
      <c r="M23" s="17">
        <v>8.0000000000000002E-3</v>
      </c>
      <c r="N23" s="17">
        <v>1.4E-2</v>
      </c>
      <c r="O23" s="17">
        <v>5.7000000000000002E-2</v>
      </c>
    </row>
    <row r="24" spans="1:15" s="3" customFormat="1" x14ac:dyDescent="0.25">
      <c r="A24" s="8">
        <v>41956</v>
      </c>
      <c r="B24" s="9" t="s">
        <v>49</v>
      </c>
      <c r="C24" s="11" t="s">
        <v>7</v>
      </c>
      <c r="D24" s="8">
        <v>40217</v>
      </c>
      <c r="E24" s="31">
        <v>46.7</v>
      </c>
      <c r="F24" s="9" t="s">
        <v>70</v>
      </c>
      <c r="G24" s="11" t="s">
        <v>74</v>
      </c>
      <c r="H24" s="9" t="s">
        <v>72</v>
      </c>
      <c r="I24" s="9">
        <f t="shared" si="0"/>
        <v>57</v>
      </c>
      <c r="J24" s="17">
        <v>74952</v>
      </c>
      <c r="K24" s="17">
        <v>6177.6</v>
      </c>
      <c r="L24" s="17">
        <v>2030.4</v>
      </c>
      <c r="M24" s="17">
        <v>0.01</v>
      </c>
      <c r="N24" s="17">
        <v>1.4E-2</v>
      </c>
      <c r="O24" s="17">
        <v>6.7000000000000004E-2</v>
      </c>
    </row>
    <row r="25" spans="1:15" s="3" customFormat="1" x14ac:dyDescent="0.25">
      <c r="A25" s="8">
        <v>42226</v>
      </c>
      <c r="B25" s="11" t="s">
        <v>64</v>
      </c>
      <c r="C25" s="9" t="s">
        <v>6</v>
      </c>
      <c r="D25" s="12">
        <v>40428</v>
      </c>
      <c r="E25" s="31">
        <v>31.5</v>
      </c>
      <c r="F25" s="9" t="s">
        <v>69</v>
      </c>
      <c r="G25" s="9" t="s">
        <v>73</v>
      </c>
      <c r="H25" s="9" t="s">
        <v>71</v>
      </c>
      <c r="I25" s="9">
        <f t="shared" si="0"/>
        <v>59</v>
      </c>
      <c r="J25" s="17">
        <v>73385.7</v>
      </c>
      <c r="K25" s="17">
        <v>12851.6</v>
      </c>
      <c r="L25" s="17">
        <v>2104.83</v>
      </c>
      <c r="M25" s="17">
        <v>0.01</v>
      </c>
      <c r="N25" s="17">
        <v>1.4999999999999999E-2</v>
      </c>
      <c r="O25" s="17">
        <v>4.8000000000000001E-2</v>
      </c>
    </row>
    <row r="26" spans="1:15" s="3" customFormat="1" x14ac:dyDescent="0.25">
      <c r="A26" s="8">
        <v>42503</v>
      </c>
      <c r="B26" s="9" t="s">
        <v>51</v>
      </c>
      <c r="C26" s="9" t="s">
        <v>8</v>
      </c>
      <c r="D26" s="8">
        <v>41853</v>
      </c>
      <c r="E26" s="31">
        <v>16.8</v>
      </c>
      <c r="F26" s="9" t="s">
        <v>69</v>
      </c>
      <c r="G26" s="11" t="s">
        <v>74</v>
      </c>
      <c r="H26" s="9" t="s">
        <v>72</v>
      </c>
      <c r="I26" s="9">
        <f t="shared" si="0"/>
        <v>21</v>
      </c>
      <c r="J26" s="17">
        <v>67983.3</v>
      </c>
      <c r="K26" s="17">
        <v>8826.2999999999993</v>
      </c>
      <c r="L26" s="17">
        <v>1833.3</v>
      </c>
      <c r="M26" s="17">
        <v>6.0000000000000001E-3</v>
      </c>
      <c r="N26" s="17">
        <v>1.0999999999999999E-2</v>
      </c>
      <c r="O26" s="17">
        <v>4.5999999999999999E-2</v>
      </c>
    </row>
    <row r="27" spans="1:15" s="3" customFormat="1" x14ac:dyDescent="0.25">
      <c r="A27" s="8">
        <v>42541</v>
      </c>
      <c r="B27" s="11" t="s">
        <v>65</v>
      </c>
      <c r="C27" s="9" t="s">
        <v>8</v>
      </c>
      <c r="D27" s="12">
        <v>41111</v>
      </c>
      <c r="E27" s="31">
        <v>35.4</v>
      </c>
      <c r="F27" s="9" t="s">
        <v>69</v>
      </c>
      <c r="G27" s="9" t="s">
        <v>73</v>
      </c>
      <c r="H27" s="9" t="s">
        <v>71</v>
      </c>
      <c r="I27" s="9">
        <f t="shared" si="0"/>
        <v>46</v>
      </c>
      <c r="J27" s="17">
        <v>66808.100000000006</v>
      </c>
      <c r="K27" s="17">
        <v>7265.71</v>
      </c>
      <c r="L27" s="17">
        <v>1659.58</v>
      </c>
      <c r="M27" s="17">
        <v>8.9999999999999993E-3</v>
      </c>
      <c r="N27" s="17">
        <v>1.4E-2</v>
      </c>
      <c r="O27" s="17">
        <v>5.3999999999999999E-2</v>
      </c>
    </row>
    <row r="28" spans="1:15" s="3" customFormat="1" x14ac:dyDescent="0.25">
      <c r="A28" s="8">
        <v>42244</v>
      </c>
      <c r="B28" s="9" t="s">
        <v>54</v>
      </c>
      <c r="C28" s="9" t="s">
        <v>9</v>
      </c>
      <c r="D28" s="8">
        <v>40323</v>
      </c>
      <c r="E28" s="31">
        <v>30</v>
      </c>
      <c r="F28" s="9" t="s">
        <v>70</v>
      </c>
      <c r="G28" s="9" t="s">
        <v>73</v>
      </c>
      <c r="H28" s="9" t="s">
        <v>72</v>
      </c>
      <c r="I28" s="9">
        <f t="shared" si="0"/>
        <v>63</v>
      </c>
      <c r="J28" s="17">
        <v>81033.8</v>
      </c>
      <c r="K28" s="17">
        <v>13979.7</v>
      </c>
      <c r="L28" s="17">
        <v>11179.3</v>
      </c>
      <c r="M28" s="17">
        <v>4.1000000000000002E-2</v>
      </c>
      <c r="N28" s="17">
        <v>3.9E-2</v>
      </c>
      <c r="O28" s="17">
        <v>0.13100000000000001</v>
      </c>
    </row>
    <row r="29" spans="1:15" s="3" customFormat="1" x14ac:dyDescent="0.25">
      <c r="A29" s="8">
        <v>41612</v>
      </c>
      <c r="B29" s="9" t="s">
        <v>52</v>
      </c>
      <c r="C29" s="9" t="s">
        <v>8</v>
      </c>
      <c r="D29" s="8">
        <v>41385</v>
      </c>
      <c r="E29" s="31">
        <v>18.3</v>
      </c>
      <c r="F29" s="9" t="s">
        <v>69</v>
      </c>
      <c r="G29" s="11" t="s">
        <v>74</v>
      </c>
      <c r="H29" s="9" t="s">
        <v>72</v>
      </c>
      <c r="I29" s="9">
        <f t="shared" si="0"/>
        <v>7</v>
      </c>
      <c r="J29" s="17">
        <v>58773.599999999999</v>
      </c>
      <c r="K29" s="17">
        <v>6609.6</v>
      </c>
      <c r="L29" s="17">
        <v>2052</v>
      </c>
      <c r="M29" s="17">
        <v>8.0000000000000002E-3</v>
      </c>
      <c r="N29" s="17">
        <v>1.4999999999999999E-2</v>
      </c>
      <c r="O29" s="17">
        <v>4.8000000000000001E-2</v>
      </c>
    </row>
    <row r="30" spans="1:15" s="3" customFormat="1" x14ac:dyDescent="0.25">
      <c r="A30" s="8">
        <v>41540</v>
      </c>
      <c r="B30" s="11" t="s">
        <v>53</v>
      </c>
      <c r="C30" s="9" t="s">
        <v>6</v>
      </c>
      <c r="D30" s="12">
        <v>40465</v>
      </c>
      <c r="E30" s="31">
        <v>34.299999999999997</v>
      </c>
      <c r="F30" s="9" t="s">
        <v>70</v>
      </c>
      <c r="G30" s="9" t="s">
        <v>73</v>
      </c>
      <c r="H30" s="9" t="s">
        <v>72</v>
      </c>
      <c r="I30" s="9">
        <f t="shared" si="0"/>
        <v>35</v>
      </c>
      <c r="J30" s="17">
        <v>76814.7</v>
      </c>
      <c r="K30" s="17">
        <v>11553.4</v>
      </c>
      <c r="L30" s="17">
        <v>1717.4</v>
      </c>
      <c r="M30" s="17">
        <v>7.0000000000000001E-3</v>
      </c>
      <c r="N30" s="17">
        <v>1.2999999999999999E-2</v>
      </c>
      <c r="O30" s="17">
        <v>5.1999999999999998E-2</v>
      </c>
    </row>
    <row r="31" spans="1:15" s="3" customFormat="1" x14ac:dyDescent="0.25">
      <c r="A31" s="8">
        <v>42026</v>
      </c>
      <c r="B31" s="9" t="s">
        <v>57</v>
      </c>
      <c r="C31" s="11" t="s">
        <v>7</v>
      </c>
      <c r="D31" s="8">
        <v>41363</v>
      </c>
      <c r="E31" s="31">
        <v>39</v>
      </c>
      <c r="F31" s="9" t="s">
        <v>69</v>
      </c>
      <c r="G31" s="11" t="s">
        <v>74</v>
      </c>
      <c r="H31" s="9" t="s">
        <v>72</v>
      </c>
      <c r="I31" s="9">
        <f t="shared" si="0"/>
        <v>21</v>
      </c>
      <c r="J31" s="17">
        <v>59211</v>
      </c>
      <c r="K31" s="17">
        <v>16497</v>
      </c>
      <c r="L31" s="17">
        <v>3753</v>
      </c>
      <c r="M31" s="17">
        <v>1.2999999999999999E-2</v>
      </c>
      <c r="N31" s="17">
        <v>1.7000000000000001E-2</v>
      </c>
      <c r="O31" s="17">
        <v>5.8999999999999997E-2</v>
      </c>
    </row>
    <row r="32" spans="1:15" s="3" customFormat="1" x14ac:dyDescent="0.25">
      <c r="A32" s="8">
        <v>42059</v>
      </c>
      <c r="B32" s="9" t="s">
        <v>56</v>
      </c>
      <c r="C32" s="9" t="s">
        <v>9</v>
      </c>
      <c r="D32" s="8">
        <v>40984</v>
      </c>
      <c r="E32" s="31">
        <v>30.2</v>
      </c>
      <c r="F32" s="9" t="s">
        <v>69</v>
      </c>
      <c r="G32" s="9" t="s">
        <v>73</v>
      </c>
      <c r="H32" s="9" t="s">
        <v>72</v>
      </c>
      <c r="I32" s="9">
        <f t="shared" si="0"/>
        <v>35</v>
      </c>
      <c r="J32" s="17">
        <v>78967.399999999994</v>
      </c>
      <c r="K32" s="17">
        <v>12162.2</v>
      </c>
      <c r="L32" s="17">
        <v>3145.82</v>
      </c>
      <c r="M32" s="17">
        <v>0.01</v>
      </c>
      <c r="N32" s="17">
        <v>1.4E-2</v>
      </c>
      <c r="O32" s="17">
        <v>4.1000000000000002E-2</v>
      </c>
    </row>
    <row r="33" spans="1:15" s="3" customFormat="1" x14ac:dyDescent="0.25">
      <c r="A33" s="8">
        <v>42164</v>
      </c>
      <c r="B33" s="9" t="s">
        <v>66</v>
      </c>
      <c r="C33" s="9" t="s">
        <v>8</v>
      </c>
      <c r="D33" s="8">
        <v>41040</v>
      </c>
      <c r="E33" s="31">
        <v>16.399999999999999</v>
      </c>
      <c r="F33" s="9" t="s">
        <v>70</v>
      </c>
      <c r="G33" s="9" t="s">
        <v>73</v>
      </c>
      <c r="H33" s="9" t="s">
        <v>71</v>
      </c>
      <c r="I33" s="9">
        <f t="shared" si="0"/>
        <v>36</v>
      </c>
      <c r="J33" s="17">
        <v>58647.6</v>
      </c>
      <c r="K33" s="17">
        <v>8533.7999999999993</v>
      </c>
      <c r="L33" s="17">
        <v>1999.8</v>
      </c>
      <c r="M33" s="17">
        <v>1.0999999999999999E-2</v>
      </c>
      <c r="N33" s="17">
        <v>1.4E-2</v>
      </c>
      <c r="O33" s="17">
        <v>0.05</v>
      </c>
    </row>
    <row r="34" spans="1:15" s="3" customFormat="1" x14ac:dyDescent="0.25">
      <c r="A34" s="8">
        <v>42282</v>
      </c>
      <c r="B34" s="11" t="s">
        <v>55</v>
      </c>
      <c r="C34" s="9" t="s">
        <v>6</v>
      </c>
      <c r="D34" s="12">
        <v>40780</v>
      </c>
      <c r="E34" s="31">
        <v>32.5</v>
      </c>
      <c r="F34" s="9" t="s">
        <v>69</v>
      </c>
      <c r="G34" s="9" t="s">
        <v>73</v>
      </c>
      <c r="H34" s="9" t="s">
        <v>72</v>
      </c>
      <c r="I34" s="9">
        <f t="shared" si="0"/>
        <v>49</v>
      </c>
      <c r="J34" s="17">
        <v>68285.5</v>
      </c>
      <c r="K34" s="17">
        <v>13944.5</v>
      </c>
      <c r="L34" s="17">
        <v>3035.81</v>
      </c>
      <c r="M34" s="17">
        <v>6.0000000000000001E-3</v>
      </c>
      <c r="N34" s="17">
        <v>1.6E-2</v>
      </c>
      <c r="O34" s="17">
        <v>3.7999999999999999E-2</v>
      </c>
    </row>
    <row r="35" spans="1:15" s="3" customFormat="1" x14ac:dyDescent="0.25">
      <c r="A35" s="8">
        <v>41688</v>
      </c>
      <c r="B35" s="11" t="s">
        <v>67</v>
      </c>
      <c r="C35" s="11" t="s">
        <v>7</v>
      </c>
      <c r="D35" s="12">
        <v>40310</v>
      </c>
      <c r="E35" s="31">
        <v>43.5</v>
      </c>
      <c r="F35" s="9" t="s">
        <v>69</v>
      </c>
      <c r="G35" s="9" t="s">
        <v>73</v>
      </c>
      <c r="H35" s="9" t="s">
        <v>71</v>
      </c>
      <c r="I35" s="9">
        <f t="shared" si="0"/>
        <v>45</v>
      </c>
      <c r="J35" s="17">
        <v>62841.3</v>
      </c>
      <c r="K35" s="17">
        <v>13438.5</v>
      </c>
      <c r="L35" s="17">
        <v>1598.86</v>
      </c>
      <c r="M35" s="17">
        <v>8.9999999999999993E-3</v>
      </c>
      <c r="N35" s="17">
        <v>1.2E-2</v>
      </c>
      <c r="O35" s="17">
        <v>5.7000000000000002E-2</v>
      </c>
    </row>
    <row r="36" spans="1:15" s="3" customFormat="1" x14ac:dyDescent="0.25">
      <c r="A36" s="8">
        <v>42282</v>
      </c>
      <c r="B36" s="9" t="s">
        <v>36</v>
      </c>
      <c r="C36" s="9" t="s">
        <v>9</v>
      </c>
      <c r="D36" s="8">
        <v>39877</v>
      </c>
      <c r="E36" s="31">
        <v>28.3</v>
      </c>
      <c r="F36" s="9" t="s">
        <v>69</v>
      </c>
      <c r="G36" s="9" t="s">
        <v>73</v>
      </c>
      <c r="H36" s="9" t="s">
        <v>72</v>
      </c>
      <c r="I36" s="9">
        <f t="shared" si="0"/>
        <v>79</v>
      </c>
      <c r="J36" s="17">
        <v>77340.800000000003</v>
      </c>
      <c r="K36" s="17">
        <v>9626.76</v>
      </c>
      <c r="L36" s="17">
        <v>3702.6</v>
      </c>
      <c r="M36" s="17">
        <v>0.01</v>
      </c>
      <c r="N36" s="17">
        <v>1.6E-2</v>
      </c>
      <c r="O36" s="17">
        <v>3.6999999999999998E-2</v>
      </c>
    </row>
    <row r="37" spans="1:15" s="3" customFormat="1" x14ac:dyDescent="0.25">
      <c r="A37" s="8">
        <v>42213</v>
      </c>
      <c r="B37" s="9" t="s">
        <v>58</v>
      </c>
      <c r="C37" s="9" t="s">
        <v>9</v>
      </c>
      <c r="D37" s="8">
        <v>41691</v>
      </c>
      <c r="E37" s="31">
        <v>28.75</v>
      </c>
      <c r="F37" s="9" t="s">
        <v>70</v>
      </c>
      <c r="G37" s="11" t="s">
        <v>74</v>
      </c>
      <c r="H37" s="9" t="s">
        <v>72</v>
      </c>
      <c r="I37" s="9">
        <f t="shared" si="0"/>
        <v>17</v>
      </c>
      <c r="J37" s="17">
        <v>86118.1</v>
      </c>
      <c r="K37" s="17">
        <v>10977.1</v>
      </c>
      <c r="L37" s="17">
        <v>5118.3</v>
      </c>
      <c r="M37" s="17">
        <v>8.9999999999999993E-3</v>
      </c>
      <c r="N37" s="17">
        <v>1.2999999999999999E-2</v>
      </c>
      <c r="O37" s="17">
        <v>3.5999999999999997E-2</v>
      </c>
    </row>
    <row r="38" spans="1:15" s="3" customFormat="1" x14ac:dyDescent="0.25">
      <c r="A38" s="8">
        <v>42544</v>
      </c>
      <c r="B38" s="9" t="s">
        <v>39</v>
      </c>
      <c r="C38" s="9" t="s">
        <v>6</v>
      </c>
      <c r="D38" s="8">
        <v>40347</v>
      </c>
      <c r="E38" s="31">
        <v>26.4</v>
      </c>
      <c r="F38" s="9" t="s">
        <v>70</v>
      </c>
      <c r="G38" s="9" t="s">
        <v>73</v>
      </c>
      <c r="H38" s="9" t="s">
        <v>71</v>
      </c>
      <c r="I38" s="9">
        <f t="shared" si="0"/>
        <v>72</v>
      </c>
      <c r="J38" s="17">
        <v>75180.600000000006</v>
      </c>
      <c r="K38" s="17">
        <v>10058.4</v>
      </c>
      <c r="L38" s="17">
        <v>2871</v>
      </c>
      <c r="M38" s="17">
        <v>8.0000000000000002E-3</v>
      </c>
      <c r="N38" s="17">
        <v>1.4E-2</v>
      </c>
      <c r="O38" s="17">
        <v>4.7E-2</v>
      </c>
    </row>
  </sheetData>
  <sortState xmlns:xlrd2="http://schemas.microsoft.com/office/spreadsheetml/2017/richdata2" ref="A2:O38">
    <sortCondition ref="B2:B38"/>
  </sortState>
  <conditionalFormatting sqref="I2:I38">
    <cfRule type="cellIs" dxfId="11" priority="1" operator="lessThan">
      <formula>6</formula>
    </cfRule>
    <cfRule type="cellIs" dxfId="10" priority="2" operator="greaterThan">
      <formula>83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1A364-88E4-40B9-9ED9-22A8DE56F873}">
  <dimension ref="A1:J22"/>
  <sheetViews>
    <sheetView workbookViewId="0">
      <selection sqref="A1:J21"/>
    </sheetView>
  </sheetViews>
  <sheetFormatPr defaultRowHeight="14.4" x14ac:dyDescent="0.3"/>
  <cols>
    <col min="1" max="1" width="10.5546875" style="23" bestFit="1" customWidth="1"/>
    <col min="2" max="2" width="6" style="20" bestFit="1" customWidth="1"/>
    <col min="3" max="3" width="19.109375" style="20" bestFit="1" customWidth="1"/>
    <col min="4" max="4" width="10.5546875" style="20" bestFit="1" customWidth="1"/>
    <col min="5" max="5" width="10.77734375" style="20" bestFit="1" customWidth="1"/>
    <col min="6" max="6" width="6.88671875" style="20" bestFit="1" customWidth="1"/>
    <col min="7" max="7" width="8.88671875" style="20" bestFit="1" customWidth="1"/>
    <col min="8" max="8" width="7.6640625" style="20" bestFit="1" customWidth="1"/>
    <col min="9" max="9" width="20.44140625" style="20" bestFit="1" customWidth="1"/>
    <col min="10" max="10" width="28.109375" style="20" bestFit="1" customWidth="1"/>
    <col min="11" max="16384" width="8.88671875" style="20"/>
  </cols>
  <sheetData>
    <row r="1" spans="1:10" s="3" customFormat="1" x14ac:dyDescent="0.3">
      <c r="A1" s="24" t="s">
        <v>16</v>
      </c>
      <c r="B1" s="25" t="s">
        <v>0</v>
      </c>
      <c r="C1" s="25" t="s">
        <v>1</v>
      </c>
      <c r="D1" s="26" t="s">
        <v>2</v>
      </c>
      <c r="E1" s="27" t="s">
        <v>14</v>
      </c>
      <c r="F1" s="25" t="s">
        <v>3</v>
      </c>
      <c r="G1" s="25" t="s">
        <v>4</v>
      </c>
      <c r="H1" s="24" t="s">
        <v>15</v>
      </c>
      <c r="I1" s="24" t="s">
        <v>19</v>
      </c>
      <c r="J1" s="24" t="s">
        <v>20</v>
      </c>
    </row>
    <row r="2" spans="1:10" s="22" customFormat="1" x14ac:dyDescent="0.3">
      <c r="A2" s="4">
        <v>41766</v>
      </c>
      <c r="B2" s="1" t="s">
        <v>21</v>
      </c>
      <c r="C2" s="1" t="s">
        <v>6</v>
      </c>
      <c r="D2" s="4">
        <v>40479</v>
      </c>
      <c r="E2" s="5">
        <v>34.9</v>
      </c>
      <c r="F2" s="1" t="s">
        <v>11</v>
      </c>
      <c r="G2" s="1" t="s">
        <v>4</v>
      </c>
      <c r="H2" s="1">
        <f>DATEDIF(D2,A2, "M")</f>
        <v>42</v>
      </c>
      <c r="I2" s="28">
        <v>924</v>
      </c>
      <c r="J2" s="29">
        <v>2570.4</v>
      </c>
    </row>
    <row r="3" spans="1:10" s="22" customFormat="1" x14ac:dyDescent="0.3">
      <c r="A3" s="4">
        <v>42060</v>
      </c>
      <c r="B3" s="1" t="s">
        <v>22</v>
      </c>
      <c r="C3" s="1" t="s">
        <v>9</v>
      </c>
      <c r="D3" s="4">
        <v>40552</v>
      </c>
      <c r="E3" s="5">
        <v>46.8</v>
      </c>
      <c r="F3" s="1" t="s">
        <v>11</v>
      </c>
      <c r="G3" s="1" t="s">
        <v>4</v>
      </c>
      <c r="H3" s="1">
        <f t="shared" ref="H3:H21" si="0">DATEDIF(D3,A3, "M")</f>
        <v>49</v>
      </c>
      <c r="I3" s="28">
        <v>1144</v>
      </c>
      <c r="J3" s="29">
        <v>9234</v>
      </c>
    </row>
    <row r="4" spans="1:10" s="22" customFormat="1" x14ac:dyDescent="0.3">
      <c r="A4" s="4">
        <v>42380</v>
      </c>
      <c r="B4" s="2" t="s">
        <v>23</v>
      </c>
      <c r="C4" s="1" t="s">
        <v>9</v>
      </c>
      <c r="D4" s="6">
        <v>42009</v>
      </c>
      <c r="E4" s="5">
        <v>30.3</v>
      </c>
      <c r="F4" s="1" t="s">
        <v>11</v>
      </c>
      <c r="G4" s="2" t="s">
        <v>13</v>
      </c>
      <c r="H4" s="1">
        <f t="shared" si="0"/>
        <v>12</v>
      </c>
      <c r="I4" s="28">
        <v>27</v>
      </c>
      <c r="J4" s="29">
        <v>5139.2299999999996</v>
      </c>
    </row>
    <row r="5" spans="1:10" s="22" customFormat="1" x14ac:dyDescent="0.3">
      <c r="A5" s="4">
        <v>42535</v>
      </c>
      <c r="B5" s="2" t="s">
        <v>24</v>
      </c>
      <c r="C5" s="1" t="s">
        <v>6</v>
      </c>
      <c r="D5" s="6">
        <v>41133</v>
      </c>
      <c r="E5" s="5">
        <v>27.5</v>
      </c>
      <c r="F5" s="1" t="s">
        <v>11</v>
      </c>
      <c r="G5" s="2" t="s">
        <v>13</v>
      </c>
      <c r="H5" s="1">
        <f t="shared" si="0"/>
        <v>46</v>
      </c>
      <c r="I5" s="28">
        <v>1037</v>
      </c>
      <c r="J5" s="29">
        <v>12548</v>
      </c>
    </row>
    <row r="6" spans="1:10" s="22" customFormat="1" x14ac:dyDescent="0.3">
      <c r="A6" s="4">
        <v>41563</v>
      </c>
      <c r="B6" s="2" t="s">
        <v>25</v>
      </c>
      <c r="C6" s="2" t="s">
        <v>7</v>
      </c>
      <c r="D6" s="6">
        <v>39175</v>
      </c>
      <c r="E6" s="5">
        <v>38</v>
      </c>
      <c r="F6" s="1" t="s">
        <v>11</v>
      </c>
      <c r="G6" s="1" t="s">
        <v>4</v>
      </c>
      <c r="H6" s="1">
        <f t="shared" si="0"/>
        <v>78</v>
      </c>
      <c r="I6" s="28">
        <v>2</v>
      </c>
      <c r="J6" s="29">
        <v>2266.7399999999998</v>
      </c>
    </row>
    <row r="7" spans="1:10" s="22" customFormat="1" x14ac:dyDescent="0.3">
      <c r="A7" s="4">
        <v>42011</v>
      </c>
      <c r="B7" s="1" t="s">
        <v>26</v>
      </c>
      <c r="C7" s="1" t="s">
        <v>9</v>
      </c>
      <c r="D7" s="4">
        <v>40301</v>
      </c>
      <c r="E7" s="5">
        <v>36</v>
      </c>
      <c r="F7" s="1" t="s">
        <v>12</v>
      </c>
      <c r="G7" s="1" t="s">
        <v>4</v>
      </c>
      <c r="H7" s="1">
        <f t="shared" si="0"/>
        <v>56</v>
      </c>
      <c r="I7" s="28">
        <v>133</v>
      </c>
      <c r="J7" s="29">
        <v>8164.8</v>
      </c>
    </row>
    <row r="8" spans="1:10" s="22" customFormat="1" x14ac:dyDescent="0.3">
      <c r="A8" s="4">
        <v>41674</v>
      </c>
      <c r="B8" s="1" t="s">
        <v>27</v>
      </c>
      <c r="C8" s="1" t="s">
        <v>6</v>
      </c>
      <c r="D8" s="4">
        <v>40240</v>
      </c>
      <c r="E8" s="5">
        <v>15.9</v>
      </c>
      <c r="F8" s="1" t="s">
        <v>11</v>
      </c>
      <c r="G8" s="1" t="s">
        <v>4</v>
      </c>
      <c r="H8" s="1">
        <f t="shared" si="0"/>
        <v>47</v>
      </c>
      <c r="I8" s="28">
        <v>66</v>
      </c>
      <c r="J8" s="29">
        <v>2030.4</v>
      </c>
    </row>
    <row r="9" spans="1:10" s="22" customFormat="1" x14ac:dyDescent="0.3">
      <c r="A9" s="4">
        <v>42269</v>
      </c>
      <c r="B9" s="1" t="s">
        <v>28</v>
      </c>
      <c r="C9" s="1" t="s">
        <v>9</v>
      </c>
      <c r="D9" s="4">
        <v>40449</v>
      </c>
      <c r="E9" s="5">
        <v>32</v>
      </c>
      <c r="F9" s="1" t="s">
        <v>11</v>
      </c>
      <c r="G9" s="1" t="s">
        <v>4</v>
      </c>
      <c r="H9" s="1">
        <f t="shared" si="0"/>
        <v>59</v>
      </c>
      <c r="I9" s="28">
        <v>10</v>
      </c>
      <c r="J9" s="29">
        <v>3207.6</v>
      </c>
    </row>
    <row r="10" spans="1:10" s="22" customFormat="1" x14ac:dyDescent="0.3">
      <c r="A10" s="4">
        <v>42290</v>
      </c>
      <c r="B10" s="1" t="s">
        <v>29</v>
      </c>
      <c r="C10" s="1" t="s">
        <v>6</v>
      </c>
      <c r="D10" s="4">
        <v>40700</v>
      </c>
      <c r="E10" s="5">
        <v>35.9</v>
      </c>
      <c r="F10" s="1" t="s">
        <v>11</v>
      </c>
      <c r="G10" s="2" t="s">
        <v>13</v>
      </c>
      <c r="H10" s="1">
        <f t="shared" si="0"/>
        <v>52</v>
      </c>
      <c r="I10" s="28">
        <v>957</v>
      </c>
      <c r="J10" s="29">
        <v>1919.7</v>
      </c>
    </row>
    <row r="11" spans="1:10" s="22" customFormat="1" x14ac:dyDescent="0.3">
      <c r="A11" s="4">
        <v>41689</v>
      </c>
      <c r="B11" s="1" t="s">
        <v>30</v>
      </c>
      <c r="C11" s="2" t="s">
        <v>7</v>
      </c>
      <c r="D11" s="4">
        <v>39366</v>
      </c>
      <c r="E11" s="5">
        <v>32.799999999999997</v>
      </c>
      <c r="F11" s="1" t="s">
        <v>12</v>
      </c>
      <c r="G11" s="1" t="s">
        <v>4</v>
      </c>
      <c r="H11" s="1">
        <f t="shared" si="0"/>
        <v>76</v>
      </c>
      <c r="I11" s="28">
        <v>844</v>
      </c>
      <c r="J11" s="29">
        <v>2138.4</v>
      </c>
    </row>
    <row r="12" spans="1:10" x14ac:dyDescent="0.3">
      <c r="A12" s="4">
        <v>41942</v>
      </c>
      <c r="B12" s="2" t="s">
        <v>31</v>
      </c>
      <c r="C12" s="1" t="s">
        <v>6</v>
      </c>
      <c r="D12" s="6">
        <v>39516</v>
      </c>
      <c r="E12" s="5"/>
      <c r="F12" s="1" t="s">
        <v>11</v>
      </c>
      <c r="G12" s="1" t="s">
        <v>4</v>
      </c>
      <c r="H12" s="1">
        <f t="shared" si="0"/>
        <v>79</v>
      </c>
      <c r="I12" s="28">
        <v>77</v>
      </c>
      <c r="J12" s="29">
        <v>3177.48</v>
      </c>
    </row>
    <row r="13" spans="1:10" x14ac:dyDescent="0.3">
      <c r="A13" s="4">
        <v>41822</v>
      </c>
      <c r="B13" s="2" t="s">
        <v>32</v>
      </c>
      <c r="C13" s="1" t="s">
        <v>8</v>
      </c>
      <c r="D13" s="6">
        <v>40018</v>
      </c>
      <c r="E13" s="5">
        <v>19.95</v>
      </c>
      <c r="F13" s="1" t="s">
        <v>11</v>
      </c>
      <c r="G13" s="2" t="s">
        <v>13</v>
      </c>
      <c r="H13" s="1">
        <f t="shared" si="0"/>
        <v>59</v>
      </c>
      <c r="I13" s="28">
        <v>39</v>
      </c>
      <c r="J13" s="29">
        <v>1396.47</v>
      </c>
    </row>
    <row r="14" spans="1:10" x14ac:dyDescent="0.3">
      <c r="A14" s="4">
        <v>42332</v>
      </c>
      <c r="B14" s="2" t="s">
        <v>33</v>
      </c>
      <c r="C14" s="2" t="s">
        <v>7</v>
      </c>
      <c r="D14" s="6">
        <v>40888</v>
      </c>
      <c r="E14" s="5">
        <v>35.1</v>
      </c>
      <c r="F14" s="1" t="s">
        <v>12</v>
      </c>
      <c r="G14" s="2" t="s">
        <v>13</v>
      </c>
      <c r="H14" s="1">
        <f t="shared" si="0"/>
        <v>47</v>
      </c>
      <c r="I14" s="28">
        <v>22</v>
      </c>
      <c r="J14" s="29">
        <v>1558.38</v>
      </c>
    </row>
    <row r="15" spans="1:10" x14ac:dyDescent="0.3">
      <c r="A15" s="4">
        <v>42032</v>
      </c>
      <c r="B15" s="2" t="s">
        <v>34</v>
      </c>
      <c r="C15" s="1" t="s">
        <v>8</v>
      </c>
      <c r="D15" s="6">
        <v>40690</v>
      </c>
      <c r="E15" s="5">
        <v>22.8</v>
      </c>
      <c r="F15" s="1" t="s">
        <v>12</v>
      </c>
      <c r="G15" s="1" t="s">
        <v>4</v>
      </c>
      <c r="H15" s="1">
        <f t="shared" si="0"/>
        <v>44</v>
      </c>
      <c r="I15" s="28">
        <v>1</v>
      </c>
      <c r="J15" s="29">
        <v>2752.47</v>
      </c>
    </row>
    <row r="16" spans="1:10" x14ac:dyDescent="0.3">
      <c r="A16" s="4">
        <v>41570</v>
      </c>
      <c r="B16" s="2" t="s">
        <v>35</v>
      </c>
      <c r="C16" s="2" t="s">
        <v>7</v>
      </c>
      <c r="D16" s="6">
        <v>40428</v>
      </c>
      <c r="E16" s="5">
        <v>37.6</v>
      </c>
      <c r="F16" s="1" t="s">
        <v>12</v>
      </c>
      <c r="G16" s="2" t="s">
        <v>13</v>
      </c>
      <c r="H16" s="1">
        <f t="shared" si="0"/>
        <v>37</v>
      </c>
      <c r="I16" s="28">
        <v>52</v>
      </c>
      <c r="J16" s="29">
        <v>1548.26</v>
      </c>
    </row>
    <row r="17" spans="1:10" x14ac:dyDescent="0.3">
      <c r="A17" s="4">
        <v>41688</v>
      </c>
      <c r="B17" s="2" t="s">
        <v>67</v>
      </c>
      <c r="C17" s="2" t="s">
        <v>7</v>
      </c>
      <c r="D17" s="6">
        <v>40310</v>
      </c>
      <c r="E17" s="5">
        <v>43.5</v>
      </c>
      <c r="F17" s="1" t="s">
        <v>11</v>
      </c>
      <c r="G17" s="1" t="s">
        <v>4</v>
      </c>
      <c r="H17" s="1">
        <f t="shared" si="0"/>
        <v>45</v>
      </c>
      <c r="I17" s="28">
        <v>365</v>
      </c>
      <c r="J17" s="29">
        <v>1598.86</v>
      </c>
    </row>
    <row r="18" spans="1:10" x14ac:dyDescent="0.3">
      <c r="A18" s="4">
        <v>41919</v>
      </c>
      <c r="B18" s="1" t="s">
        <v>37</v>
      </c>
      <c r="C18" s="1" t="s">
        <v>8</v>
      </c>
      <c r="D18" s="4">
        <v>40515</v>
      </c>
      <c r="E18" s="5">
        <v>21.15</v>
      </c>
      <c r="F18" s="1" t="s">
        <v>11</v>
      </c>
      <c r="G18" s="1" t="s">
        <v>4</v>
      </c>
      <c r="H18" s="1">
        <f t="shared" si="0"/>
        <v>46</v>
      </c>
      <c r="I18" s="28">
        <v>341</v>
      </c>
      <c r="J18" s="29">
        <v>2116.8000000000002</v>
      </c>
    </row>
    <row r="19" spans="1:10" x14ac:dyDescent="0.3">
      <c r="A19" s="4">
        <v>41991</v>
      </c>
      <c r="B19" s="1" t="s">
        <v>38</v>
      </c>
      <c r="C19" s="1" t="s">
        <v>6</v>
      </c>
      <c r="D19" s="4">
        <v>40735</v>
      </c>
      <c r="E19" s="5">
        <v>36.200000000000003</v>
      </c>
      <c r="F19" s="1" t="s">
        <v>11</v>
      </c>
      <c r="G19" s="2" t="s">
        <v>13</v>
      </c>
      <c r="H19" s="1">
        <f t="shared" si="0"/>
        <v>41</v>
      </c>
      <c r="I19" s="28">
        <v>901</v>
      </c>
      <c r="J19" s="29">
        <v>3456</v>
      </c>
    </row>
    <row r="20" spans="1:10" x14ac:dyDescent="0.3">
      <c r="A20" s="4">
        <v>42544</v>
      </c>
      <c r="B20" s="1" t="s">
        <v>39</v>
      </c>
      <c r="C20" s="1" t="s">
        <v>6</v>
      </c>
      <c r="D20" s="4">
        <v>40347</v>
      </c>
      <c r="E20" s="5">
        <v>26.4</v>
      </c>
      <c r="F20" s="1" t="s">
        <v>12</v>
      </c>
      <c r="G20" s="1" t="s">
        <v>4</v>
      </c>
      <c r="H20" s="1">
        <f t="shared" si="0"/>
        <v>72</v>
      </c>
      <c r="I20" s="28">
        <v>155</v>
      </c>
      <c r="J20" s="29">
        <v>2871</v>
      </c>
    </row>
    <row r="21" spans="1:10" x14ac:dyDescent="0.3">
      <c r="A21" s="4">
        <v>42338</v>
      </c>
      <c r="B21" s="2" t="s">
        <v>40</v>
      </c>
      <c r="C21" s="2" t="s">
        <v>7</v>
      </c>
      <c r="D21" s="6">
        <v>41399</v>
      </c>
      <c r="E21" s="5">
        <v>31.5</v>
      </c>
      <c r="F21" s="1" t="s">
        <v>11</v>
      </c>
      <c r="G21" s="1" t="s">
        <v>4</v>
      </c>
      <c r="H21" s="1">
        <f t="shared" si="0"/>
        <v>30</v>
      </c>
      <c r="I21" s="28">
        <v>333</v>
      </c>
      <c r="J21" s="29">
        <v>2610.8000000000002</v>
      </c>
    </row>
    <row r="22" spans="1:10" x14ac:dyDescent="0.3">
      <c r="A22" s="21"/>
    </row>
  </sheetData>
  <sortState xmlns:xlrd2="http://schemas.microsoft.com/office/spreadsheetml/2017/richdata2" ref="B2:H21">
    <sortCondition ref="B2:B21"/>
  </sortState>
  <conditionalFormatting sqref="H2:H21">
    <cfRule type="cellIs" dxfId="9" priority="1" operator="lessThan">
      <formula>6</formula>
    </cfRule>
    <cfRule type="cellIs" dxfId="8" priority="2" operator="greaterThan">
      <formula>83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DA60-65D1-40DB-A859-B6E2BA964E84}">
  <dimension ref="A1:O11"/>
  <sheetViews>
    <sheetView workbookViewId="0">
      <selection activeCell="J1" sqref="J1:O1"/>
    </sheetView>
  </sheetViews>
  <sheetFormatPr defaultRowHeight="14.4" x14ac:dyDescent="0.3"/>
  <cols>
    <col min="1" max="1" width="10.5546875" style="20" bestFit="1" customWidth="1"/>
    <col min="2" max="2" width="5.88671875" style="20" bestFit="1" customWidth="1"/>
    <col min="3" max="3" width="19.109375" style="20" bestFit="1" customWidth="1"/>
    <col min="4" max="4" width="10.5546875" style="20" bestFit="1" customWidth="1"/>
    <col min="5" max="5" width="11.21875" style="20" bestFit="1" customWidth="1"/>
    <col min="6" max="6" width="6.88671875" style="20" bestFit="1" customWidth="1"/>
    <col min="7" max="7" width="9" style="20" bestFit="1" customWidth="1"/>
    <col min="8" max="8" width="14.44140625" style="20" bestFit="1" customWidth="1"/>
    <col min="9" max="9" width="7.77734375" style="20" bestFit="1" customWidth="1"/>
    <col min="10" max="10" width="12.77734375" style="20" bestFit="1" customWidth="1"/>
    <col min="11" max="11" width="14.109375" style="20" bestFit="1" customWidth="1"/>
    <col min="12" max="12" width="12.6640625" style="20" bestFit="1" customWidth="1"/>
    <col min="13" max="13" width="6.5546875" style="20" bestFit="1" customWidth="1"/>
    <col min="14" max="14" width="7.77734375" style="20" bestFit="1" customWidth="1"/>
    <col min="15" max="15" width="6.44140625" style="20" bestFit="1" customWidth="1"/>
    <col min="16" max="16384" width="8.88671875" style="19"/>
  </cols>
  <sheetData>
    <row r="1" spans="1:15" s="3" customFormat="1" x14ac:dyDescent="0.3">
      <c r="A1" s="13" t="s">
        <v>16</v>
      </c>
      <c r="B1" s="14" t="s">
        <v>0</v>
      </c>
      <c r="C1" s="14" t="s">
        <v>1</v>
      </c>
      <c r="D1" s="15" t="s">
        <v>2</v>
      </c>
      <c r="E1" s="16" t="s">
        <v>14</v>
      </c>
      <c r="F1" s="14" t="s">
        <v>3</v>
      </c>
      <c r="G1" s="14" t="s">
        <v>4</v>
      </c>
      <c r="H1" s="13" t="s">
        <v>5</v>
      </c>
      <c r="I1" s="13" t="s">
        <v>15</v>
      </c>
      <c r="J1" s="13" t="s">
        <v>76</v>
      </c>
      <c r="K1" s="13" t="s">
        <v>77</v>
      </c>
      <c r="L1" s="13" t="s">
        <v>78</v>
      </c>
      <c r="M1" s="13" t="s">
        <v>79</v>
      </c>
      <c r="N1" s="13" t="s">
        <v>80</v>
      </c>
      <c r="O1" s="13" t="s">
        <v>81</v>
      </c>
    </row>
    <row r="2" spans="1:15" x14ac:dyDescent="0.3">
      <c r="A2" s="4">
        <v>42269</v>
      </c>
      <c r="B2" s="1" t="s">
        <v>28</v>
      </c>
      <c r="C2" s="1" t="s">
        <v>9</v>
      </c>
      <c r="D2" s="4">
        <v>40449</v>
      </c>
      <c r="E2" s="5">
        <v>32</v>
      </c>
      <c r="F2" s="1" t="s">
        <v>11</v>
      </c>
      <c r="G2" s="1" t="s">
        <v>4</v>
      </c>
      <c r="H2" s="18" t="s">
        <v>18</v>
      </c>
      <c r="I2" s="1">
        <v>59</v>
      </c>
      <c r="J2" s="17">
        <v>76923</v>
      </c>
      <c r="K2" s="17">
        <v>19107</v>
      </c>
      <c r="L2" s="17">
        <v>3207.6</v>
      </c>
      <c r="M2" s="17">
        <v>8.9999999999999993E-3</v>
      </c>
      <c r="N2" s="17">
        <v>1.2E-2</v>
      </c>
      <c r="O2" s="17">
        <v>4.7E-2</v>
      </c>
    </row>
    <row r="3" spans="1:15" x14ac:dyDescent="0.3">
      <c r="A3" s="4">
        <v>41570</v>
      </c>
      <c r="B3" s="2" t="s">
        <v>35</v>
      </c>
      <c r="C3" s="2" t="s">
        <v>7</v>
      </c>
      <c r="D3" s="6">
        <v>40428</v>
      </c>
      <c r="E3" s="5">
        <v>37.6</v>
      </c>
      <c r="F3" s="1" t="s">
        <v>12</v>
      </c>
      <c r="G3" s="2" t="s">
        <v>13</v>
      </c>
      <c r="H3" s="18" t="s">
        <v>18</v>
      </c>
      <c r="I3" s="1">
        <v>37</v>
      </c>
      <c r="J3" s="17">
        <v>57984</v>
      </c>
      <c r="K3" s="17">
        <v>7073.44</v>
      </c>
      <c r="L3" s="17">
        <v>1548.26</v>
      </c>
      <c r="M3" s="17">
        <v>1.4999999999999999E-2</v>
      </c>
      <c r="N3" s="17">
        <v>2.7E-2</v>
      </c>
      <c r="O3" s="17">
        <v>5.0999999999999997E-2</v>
      </c>
    </row>
    <row r="4" spans="1:15" x14ac:dyDescent="0.3">
      <c r="A4" s="4">
        <v>42164</v>
      </c>
      <c r="B4" s="1" t="s">
        <v>66</v>
      </c>
      <c r="C4" s="1" t="s">
        <v>8</v>
      </c>
      <c r="D4" s="4">
        <v>41040</v>
      </c>
      <c r="E4" s="5">
        <v>16.399999999999999</v>
      </c>
      <c r="F4" s="1" t="s">
        <v>12</v>
      </c>
      <c r="G4" s="1" t="s">
        <v>4</v>
      </c>
      <c r="H4" s="18" t="s">
        <v>18</v>
      </c>
      <c r="I4" s="1">
        <v>36</v>
      </c>
      <c r="J4" s="17">
        <v>58647.6</v>
      </c>
      <c r="K4" s="17">
        <v>8533.7999999999993</v>
      </c>
      <c r="L4" s="17">
        <v>1999.8</v>
      </c>
      <c r="M4" s="17">
        <v>1.0999999999999999E-2</v>
      </c>
      <c r="N4" s="17">
        <v>1.4E-2</v>
      </c>
      <c r="O4" s="17">
        <v>0.05</v>
      </c>
    </row>
    <row r="5" spans="1:15" x14ac:dyDescent="0.3">
      <c r="A5" s="4">
        <v>41919</v>
      </c>
      <c r="B5" s="1" t="s">
        <v>37</v>
      </c>
      <c r="C5" s="1" t="s">
        <v>8</v>
      </c>
      <c r="D5" s="4">
        <v>40515</v>
      </c>
      <c r="E5" s="5">
        <v>21.15</v>
      </c>
      <c r="F5" s="1" t="s">
        <v>11</v>
      </c>
      <c r="G5" s="1" t="s">
        <v>4</v>
      </c>
      <c r="H5" s="18" t="s">
        <v>18</v>
      </c>
      <c r="I5" s="1">
        <v>46</v>
      </c>
      <c r="J5" s="17">
        <v>78883.199999999997</v>
      </c>
      <c r="K5" s="17">
        <v>5443.2</v>
      </c>
      <c r="L5" s="17">
        <v>2116.8000000000002</v>
      </c>
      <c r="M5" s="17">
        <v>8.0000000000000002E-3</v>
      </c>
      <c r="N5" s="17">
        <v>2.1999999999999999E-2</v>
      </c>
      <c r="O5" s="17">
        <v>4.8000000000000001E-2</v>
      </c>
    </row>
    <row r="6" spans="1:15" x14ac:dyDescent="0.3">
      <c r="A6" s="4">
        <v>41991</v>
      </c>
      <c r="B6" s="1" t="s">
        <v>38</v>
      </c>
      <c r="C6" s="1" t="s">
        <v>6</v>
      </c>
      <c r="D6" s="4">
        <v>40735</v>
      </c>
      <c r="E6" s="5">
        <v>36.200000000000003</v>
      </c>
      <c r="F6" s="1" t="s">
        <v>11</v>
      </c>
      <c r="G6" s="2" t="s">
        <v>13</v>
      </c>
      <c r="H6" s="18" t="s">
        <v>18</v>
      </c>
      <c r="I6" s="1">
        <v>41</v>
      </c>
      <c r="J6" s="17">
        <v>71301.600000000006</v>
      </c>
      <c r="K6" s="17">
        <v>13413.6</v>
      </c>
      <c r="L6" s="17">
        <v>3456</v>
      </c>
      <c r="M6" s="17">
        <v>7.0000000000000001E-3</v>
      </c>
      <c r="N6" s="17">
        <v>0.01</v>
      </c>
      <c r="O6" s="17">
        <v>4.1000000000000002E-2</v>
      </c>
    </row>
    <row r="7" spans="1:15" x14ac:dyDescent="0.3">
      <c r="A7" s="4">
        <v>41766</v>
      </c>
      <c r="B7" s="1" t="s">
        <v>21</v>
      </c>
      <c r="C7" s="1" t="s">
        <v>6</v>
      </c>
      <c r="D7" s="4">
        <v>40479</v>
      </c>
      <c r="E7" s="5">
        <v>34.9</v>
      </c>
      <c r="F7" s="1" t="s">
        <v>11</v>
      </c>
      <c r="G7" s="1" t="s">
        <v>4</v>
      </c>
      <c r="H7" s="18" t="s">
        <v>17</v>
      </c>
      <c r="I7" s="1">
        <v>42</v>
      </c>
      <c r="J7" s="17">
        <v>80071.199999999997</v>
      </c>
      <c r="K7" s="17">
        <v>6393.6</v>
      </c>
      <c r="L7" s="17">
        <v>2570.4</v>
      </c>
      <c r="M7" s="17">
        <v>0.01</v>
      </c>
      <c r="N7" s="17">
        <v>1.7999999999999999E-2</v>
      </c>
      <c r="O7" s="17">
        <v>5.1999999999999998E-2</v>
      </c>
    </row>
    <row r="8" spans="1:15" x14ac:dyDescent="0.3">
      <c r="A8" s="4">
        <v>41674</v>
      </c>
      <c r="B8" s="1" t="s">
        <v>27</v>
      </c>
      <c r="C8" s="1" t="s">
        <v>6</v>
      </c>
      <c r="D8" s="4">
        <v>40240</v>
      </c>
      <c r="E8" s="5">
        <v>15.9</v>
      </c>
      <c r="F8" s="1" t="s">
        <v>11</v>
      </c>
      <c r="G8" s="1" t="s">
        <v>4</v>
      </c>
      <c r="H8" s="18" t="s">
        <v>17</v>
      </c>
      <c r="I8" s="1">
        <v>47</v>
      </c>
      <c r="J8" s="17">
        <v>60566.400000000001</v>
      </c>
      <c r="K8" s="17">
        <v>6177.6</v>
      </c>
      <c r="L8" s="17">
        <v>2030.4</v>
      </c>
      <c r="M8" s="17">
        <v>1.0999999999999999E-2</v>
      </c>
      <c r="N8" s="17">
        <v>2.1000000000000001E-2</v>
      </c>
      <c r="O8" s="17">
        <v>4.2000000000000003E-2</v>
      </c>
    </row>
    <row r="9" spans="1:15" x14ac:dyDescent="0.3">
      <c r="A9" s="4">
        <v>41942</v>
      </c>
      <c r="B9" s="2" t="s">
        <v>31</v>
      </c>
      <c r="C9" s="1" t="s">
        <v>6</v>
      </c>
      <c r="D9" s="6">
        <v>39516</v>
      </c>
      <c r="E9" s="5"/>
      <c r="F9" s="1" t="s">
        <v>11</v>
      </c>
      <c r="G9" s="1" t="s">
        <v>4</v>
      </c>
      <c r="H9" s="18" t="s">
        <v>17</v>
      </c>
      <c r="I9" s="1">
        <v>79</v>
      </c>
      <c r="J9" s="17">
        <v>57720.9</v>
      </c>
      <c r="K9" s="17">
        <v>8277.65</v>
      </c>
      <c r="L9" s="17">
        <v>3177.48</v>
      </c>
      <c r="M9" s="17">
        <v>6.0000000000000001E-3</v>
      </c>
      <c r="N9" s="17">
        <v>1.4999999999999999E-2</v>
      </c>
      <c r="O9" s="17">
        <v>3.6999999999999998E-2</v>
      </c>
    </row>
    <row r="10" spans="1:15" x14ac:dyDescent="0.3">
      <c r="A10" s="4">
        <v>42334</v>
      </c>
      <c r="B10" s="1" t="s">
        <v>62</v>
      </c>
      <c r="C10" s="1" t="s">
        <v>8</v>
      </c>
      <c r="D10" s="4">
        <v>41322</v>
      </c>
      <c r="E10" s="5">
        <v>19.2</v>
      </c>
      <c r="F10" s="1" t="s">
        <v>11</v>
      </c>
      <c r="G10" s="1" t="s">
        <v>4</v>
      </c>
      <c r="H10" s="18" t="s">
        <v>17</v>
      </c>
      <c r="I10" s="1">
        <v>33</v>
      </c>
      <c r="J10" s="17">
        <v>82922.399999999994</v>
      </c>
      <c r="K10" s="17">
        <v>12031.2</v>
      </c>
      <c r="L10" s="17">
        <v>2851.2</v>
      </c>
      <c r="M10" s="17">
        <v>0.01</v>
      </c>
      <c r="N10" s="17">
        <v>0.01</v>
      </c>
      <c r="O10" s="17">
        <v>4.4999999999999998E-2</v>
      </c>
    </row>
    <row r="11" spans="1:15" x14ac:dyDescent="0.3">
      <c r="A11" s="4">
        <v>42226</v>
      </c>
      <c r="B11" s="2" t="s">
        <v>64</v>
      </c>
      <c r="C11" s="1" t="s">
        <v>6</v>
      </c>
      <c r="D11" s="6">
        <v>40428</v>
      </c>
      <c r="E11" s="5">
        <v>31.5</v>
      </c>
      <c r="F11" s="1" t="s">
        <v>11</v>
      </c>
      <c r="G11" s="1" t="s">
        <v>4</v>
      </c>
      <c r="H11" s="18" t="s">
        <v>17</v>
      </c>
      <c r="I11" s="1">
        <v>59</v>
      </c>
      <c r="J11" s="17">
        <v>73385.7</v>
      </c>
      <c r="K11" s="17">
        <v>12851.6</v>
      </c>
      <c r="L11" s="17">
        <v>2104.83</v>
      </c>
      <c r="M11" s="17">
        <v>0.01</v>
      </c>
      <c r="N11" s="17">
        <v>1.4999999999999999E-2</v>
      </c>
      <c r="O11" s="17">
        <v>4.8000000000000001E-2</v>
      </c>
    </row>
  </sheetData>
  <sortState xmlns:xlrd2="http://schemas.microsoft.com/office/spreadsheetml/2017/richdata2" ref="A2:AA12">
    <sortCondition ref="H2:H12"/>
  </sortState>
  <conditionalFormatting sqref="I2:I6">
    <cfRule type="cellIs" dxfId="7" priority="3" operator="lessThan">
      <formula>6</formula>
    </cfRule>
    <cfRule type="cellIs" dxfId="6" priority="4" operator="greaterThan">
      <formula>83</formula>
    </cfRule>
  </conditionalFormatting>
  <conditionalFormatting sqref="I7:I11">
    <cfRule type="cellIs" dxfId="5" priority="1" operator="lessThan">
      <formula>6</formula>
    </cfRule>
    <cfRule type="cellIs" dxfId="4" priority="2" operator="greaterThan">
      <formula>83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2D6F5-A8AF-451C-8347-FA672BAE0EC5}">
  <dimension ref="A1:O11"/>
  <sheetViews>
    <sheetView tabSelected="1" workbookViewId="0">
      <selection activeCell="O11" sqref="A1:O11"/>
    </sheetView>
  </sheetViews>
  <sheetFormatPr defaultRowHeight="14.4" x14ac:dyDescent="0.3"/>
  <cols>
    <col min="1" max="1" width="10.109375" bestFit="1" customWidth="1"/>
    <col min="2" max="2" width="5.88671875" bestFit="1" customWidth="1"/>
    <col min="3" max="3" width="19.6640625" bestFit="1" customWidth="1"/>
    <col min="4" max="4" width="10.109375" bestFit="1" customWidth="1"/>
    <col min="5" max="5" width="11.21875" bestFit="1" customWidth="1"/>
    <col min="6" max="6" width="6.88671875" bestFit="1" customWidth="1"/>
    <col min="7" max="7" width="9" bestFit="1" customWidth="1"/>
    <col min="8" max="8" width="15.44140625" bestFit="1" customWidth="1"/>
    <col min="9" max="9" width="7.77734375" bestFit="1" customWidth="1"/>
    <col min="10" max="10" width="12.77734375" bestFit="1" customWidth="1"/>
    <col min="11" max="11" width="14.109375" bestFit="1" customWidth="1"/>
    <col min="12" max="12" width="12.6640625" bestFit="1" customWidth="1"/>
    <col min="13" max="13" width="6.5546875" bestFit="1" customWidth="1"/>
    <col min="14" max="14" width="7.77734375" bestFit="1" customWidth="1"/>
    <col min="15" max="15" width="6.44140625" bestFit="1" customWidth="1"/>
  </cols>
  <sheetData>
    <row r="1" spans="1:15" s="3" customFormat="1" x14ac:dyDescent="0.3">
      <c r="A1" s="13" t="s">
        <v>16</v>
      </c>
      <c r="B1" s="14" t="s">
        <v>0</v>
      </c>
      <c r="C1" s="14" t="s">
        <v>1</v>
      </c>
      <c r="D1" s="15" t="s">
        <v>2</v>
      </c>
      <c r="E1" s="16" t="s">
        <v>14</v>
      </c>
      <c r="F1" s="14" t="s">
        <v>3</v>
      </c>
      <c r="G1" s="14" t="s">
        <v>4</v>
      </c>
      <c r="H1" s="13" t="s">
        <v>5</v>
      </c>
      <c r="I1" s="13" t="s">
        <v>15</v>
      </c>
      <c r="J1" s="13" t="s">
        <v>76</v>
      </c>
      <c r="K1" s="13" t="s">
        <v>77</v>
      </c>
      <c r="L1" s="13" t="s">
        <v>78</v>
      </c>
      <c r="M1" s="13" t="s">
        <v>79</v>
      </c>
      <c r="N1" s="13" t="s">
        <v>80</v>
      </c>
      <c r="O1" s="13" t="s">
        <v>81</v>
      </c>
    </row>
    <row r="2" spans="1:15" x14ac:dyDescent="0.3">
      <c r="A2" s="8">
        <v>42060</v>
      </c>
      <c r="B2" s="9" t="s">
        <v>22</v>
      </c>
      <c r="C2" s="9" t="s">
        <v>9</v>
      </c>
      <c r="D2" s="8">
        <v>40552</v>
      </c>
      <c r="E2" s="10">
        <v>46.8</v>
      </c>
      <c r="F2" s="9" t="s">
        <v>11</v>
      </c>
      <c r="G2" s="9" t="s">
        <v>4</v>
      </c>
      <c r="H2" s="17" t="s">
        <v>17</v>
      </c>
      <c r="I2" s="9">
        <v>49</v>
      </c>
      <c r="J2" s="17">
        <v>73386</v>
      </c>
      <c r="K2" s="17">
        <v>19464</v>
      </c>
      <c r="L2" s="17">
        <v>9234</v>
      </c>
      <c r="M2" s="17">
        <v>1.4E-2</v>
      </c>
      <c r="N2" s="17">
        <v>1.2E-2</v>
      </c>
      <c r="O2" s="17">
        <v>3.5999999999999997E-2</v>
      </c>
    </row>
    <row r="3" spans="1:15" x14ac:dyDescent="0.3">
      <c r="A3" s="8">
        <v>41822</v>
      </c>
      <c r="B3" s="11" t="s">
        <v>32</v>
      </c>
      <c r="C3" s="9" t="s">
        <v>8</v>
      </c>
      <c r="D3" s="12">
        <v>40018</v>
      </c>
      <c r="E3" s="10">
        <v>19.95</v>
      </c>
      <c r="F3" s="9" t="s">
        <v>11</v>
      </c>
      <c r="G3" s="11" t="s">
        <v>13</v>
      </c>
      <c r="H3" s="17" t="s">
        <v>17</v>
      </c>
      <c r="I3" s="9">
        <v>59</v>
      </c>
      <c r="J3" s="17">
        <v>65310.400000000001</v>
      </c>
      <c r="K3" s="17">
        <v>6051.39</v>
      </c>
      <c r="L3" s="17">
        <v>1396.47</v>
      </c>
      <c r="M3" s="17">
        <v>8.0000000000000002E-3</v>
      </c>
      <c r="N3" s="17">
        <v>0.02</v>
      </c>
      <c r="O3" s="17">
        <v>4.7E-2</v>
      </c>
    </row>
    <row r="4" spans="1:15" x14ac:dyDescent="0.3">
      <c r="A4" s="8">
        <v>42032</v>
      </c>
      <c r="B4" s="11" t="s">
        <v>34</v>
      </c>
      <c r="C4" s="9" t="s">
        <v>8</v>
      </c>
      <c r="D4" s="12">
        <v>40690</v>
      </c>
      <c r="E4" s="10">
        <v>22.8</v>
      </c>
      <c r="F4" s="9" t="s">
        <v>12</v>
      </c>
      <c r="G4" s="9" t="s">
        <v>4</v>
      </c>
      <c r="H4" s="17" t="s">
        <v>17</v>
      </c>
      <c r="I4" s="9">
        <v>44</v>
      </c>
      <c r="J4" s="17">
        <v>44626.400000000001</v>
      </c>
      <c r="K4" s="17">
        <v>6476.4</v>
      </c>
      <c r="L4" s="17">
        <v>2752.47</v>
      </c>
      <c r="M4" s="17">
        <v>8.0000000000000002E-3</v>
      </c>
      <c r="N4" s="17">
        <v>1.4E-2</v>
      </c>
      <c r="O4" s="17">
        <v>3.4000000000000002E-2</v>
      </c>
    </row>
    <row r="5" spans="1:15" x14ac:dyDescent="0.3">
      <c r="A5" s="8">
        <v>41570</v>
      </c>
      <c r="B5" s="11" t="s">
        <v>35</v>
      </c>
      <c r="C5" s="11" t="s">
        <v>7</v>
      </c>
      <c r="D5" s="12">
        <v>40428</v>
      </c>
      <c r="E5" s="10">
        <v>37.6</v>
      </c>
      <c r="F5" s="9" t="s">
        <v>12</v>
      </c>
      <c r="G5" s="11" t="s">
        <v>13</v>
      </c>
      <c r="H5" s="17" t="s">
        <v>17</v>
      </c>
      <c r="I5" s="9">
        <v>37</v>
      </c>
      <c r="J5" s="17">
        <v>57984</v>
      </c>
      <c r="K5" s="17">
        <v>7073.44</v>
      </c>
      <c r="L5" s="17">
        <v>1548.26</v>
      </c>
      <c r="M5" s="17">
        <v>1.4999999999999999E-2</v>
      </c>
      <c r="N5" s="17">
        <v>2.7E-2</v>
      </c>
      <c r="O5" s="17">
        <v>5.0999999999999997E-2</v>
      </c>
    </row>
    <row r="6" spans="1:15" x14ac:dyDescent="0.3">
      <c r="A6" s="8">
        <v>42338</v>
      </c>
      <c r="B6" s="11" t="s">
        <v>40</v>
      </c>
      <c r="C6" s="11" t="s">
        <v>7</v>
      </c>
      <c r="D6" s="12">
        <v>41399</v>
      </c>
      <c r="E6" s="10">
        <v>31.5</v>
      </c>
      <c r="F6" s="9" t="s">
        <v>11</v>
      </c>
      <c r="G6" s="9" t="s">
        <v>4</v>
      </c>
      <c r="H6" s="17" t="s">
        <v>17</v>
      </c>
      <c r="I6" s="9">
        <v>30</v>
      </c>
      <c r="J6" s="17">
        <v>65229.5</v>
      </c>
      <c r="K6" s="17">
        <v>11920.6</v>
      </c>
      <c r="L6" s="17">
        <v>2610.8000000000002</v>
      </c>
      <c r="M6" s="17">
        <v>8.9999999999999993E-3</v>
      </c>
      <c r="N6" s="17">
        <v>4.9000000000000002E-2</v>
      </c>
      <c r="O6" s="17">
        <v>4.2999999999999997E-2</v>
      </c>
    </row>
    <row r="7" spans="1:15" x14ac:dyDescent="0.3">
      <c r="A7" s="8">
        <v>41968</v>
      </c>
      <c r="B7" s="11" t="s">
        <v>68</v>
      </c>
      <c r="C7" s="9" t="s">
        <v>9</v>
      </c>
      <c r="D7" s="12">
        <v>40165</v>
      </c>
      <c r="E7" s="10"/>
      <c r="F7" s="9" t="s">
        <v>11</v>
      </c>
      <c r="G7" s="11" t="s">
        <v>13</v>
      </c>
      <c r="H7" s="17" t="s">
        <v>10</v>
      </c>
      <c r="I7" s="9">
        <v>59</v>
      </c>
      <c r="J7" s="17">
        <v>65512.800000000003</v>
      </c>
      <c r="K7" s="17">
        <v>13560</v>
      </c>
      <c r="L7" s="17">
        <v>4816.82</v>
      </c>
      <c r="M7" s="17">
        <v>8.0000000000000002E-3</v>
      </c>
      <c r="N7" s="17">
        <v>1.4E-2</v>
      </c>
      <c r="O7" s="17">
        <v>3.2000000000000001E-2</v>
      </c>
    </row>
    <row r="8" spans="1:15" x14ac:dyDescent="0.3">
      <c r="A8" s="8">
        <v>41766</v>
      </c>
      <c r="B8" s="9" t="s">
        <v>21</v>
      </c>
      <c r="C8" s="9" t="s">
        <v>6</v>
      </c>
      <c r="D8" s="8">
        <v>40479</v>
      </c>
      <c r="E8" s="10">
        <v>34.9</v>
      </c>
      <c r="F8" s="9" t="s">
        <v>11</v>
      </c>
      <c r="G8" s="9" t="s">
        <v>4</v>
      </c>
      <c r="H8" s="17" t="s">
        <v>10</v>
      </c>
      <c r="I8" s="9">
        <v>42</v>
      </c>
      <c r="J8" s="17">
        <v>80071.199999999997</v>
      </c>
      <c r="K8" s="17">
        <v>6393.6</v>
      </c>
      <c r="L8" s="17">
        <v>2570.4</v>
      </c>
      <c r="M8" s="17">
        <v>0.01</v>
      </c>
      <c r="N8" s="17">
        <v>1.7999999999999999E-2</v>
      </c>
      <c r="O8" s="17">
        <v>5.1999999999999998E-2</v>
      </c>
    </row>
    <row r="9" spans="1:15" x14ac:dyDescent="0.3">
      <c r="A9" s="8">
        <v>42535</v>
      </c>
      <c r="B9" s="11" t="s">
        <v>24</v>
      </c>
      <c r="C9" s="9" t="s">
        <v>6</v>
      </c>
      <c r="D9" s="12">
        <v>41133</v>
      </c>
      <c r="E9" s="10">
        <v>27.5</v>
      </c>
      <c r="F9" s="9" t="s">
        <v>11</v>
      </c>
      <c r="G9" s="11" t="s">
        <v>13</v>
      </c>
      <c r="H9" s="17" t="s">
        <v>10</v>
      </c>
      <c r="I9" s="9">
        <v>46</v>
      </c>
      <c r="J9" s="17">
        <v>75854.8</v>
      </c>
      <c r="K9" s="17">
        <v>11880.1</v>
      </c>
      <c r="L9" s="17">
        <v>12548</v>
      </c>
      <c r="M9" s="17">
        <v>1.0999999999999999E-2</v>
      </c>
      <c r="N9" s="17">
        <v>1.4999999999999999E-2</v>
      </c>
      <c r="O9" s="17">
        <v>2.5000000000000001E-2</v>
      </c>
    </row>
    <row r="10" spans="1:15" x14ac:dyDescent="0.3">
      <c r="A10" s="8">
        <v>42290</v>
      </c>
      <c r="B10" s="9" t="s">
        <v>29</v>
      </c>
      <c r="C10" s="9" t="s">
        <v>6</v>
      </c>
      <c r="D10" s="8">
        <v>40700</v>
      </c>
      <c r="E10" s="10">
        <v>35.9</v>
      </c>
      <c r="F10" s="9" t="s">
        <v>11</v>
      </c>
      <c r="G10" s="11" t="s">
        <v>13</v>
      </c>
      <c r="H10" s="17" t="s">
        <v>10</v>
      </c>
      <c r="I10" s="9">
        <v>52</v>
      </c>
      <c r="J10" s="17">
        <v>68987.7</v>
      </c>
      <c r="K10" s="17">
        <v>10108.799999999999</v>
      </c>
      <c r="L10" s="17">
        <v>1919.7</v>
      </c>
      <c r="M10" s="17">
        <v>1.0999999999999999E-2</v>
      </c>
      <c r="N10" s="17">
        <v>1.2999999999999999E-2</v>
      </c>
      <c r="O10" s="17">
        <v>4.3999999999999997E-2</v>
      </c>
    </row>
    <row r="11" spans="1:15" x14ac:dyDescent="0.3">
      <c r="A11" s="8">
        <v>41991</v>
      </c>
      <c r="B11" s="9" t="s">
        <v>38</v>
      </c>
      <c r="C11" s="9" t="s">
        <v>6</v>
      </c>
      <c r="D11" s="8">
        <v>40735</v>
      </c>
      <c r="E11" s="10">
        <v>36.200000000000003</v>
      </c>
      <c r="F11" s="9" t="s">
        <v>11</v>
      </c>
      <c r="G11" s="11" t="s">
        <v>13</v>
      </c>
      <c r="H11" s="17" t="s">
        <v>10</v>
      </c>
      <c r="I11" s="9">
        <v>41</v>
      </c>
      <c r="J11" s="17">
        <v>71301.600000000006</v>
      </c>
      <c r="K11" s="17">
        <v>13413.6</v>
      </c>
      <c r="L11" s="17">
        <v>3456</v>
      </c>
      <c r="M11" s="17">
        <v>7.0000000000000001E-3</v>
      </c>
      <c r="N11" s="17">
        <v>0.01</v>
      </c>
      <c r="O11" s="17">
        <v>4.1000000000000002E-2</v>
      </c>
    </row>
  </sheetData>
  <sortState xmlns:xlrd2="http://schemas.microsoft.com/office/spreadsheetml/2017/richdata2" ref="A2:AA12">
    <sortCondition ref="H2:H12"/>
  </sortState>
  <conditionalFormatting sqref="I2:I6">
    <cfRule type="cellIs" dxfId="3" priority="3" operator="lessThan">
      <formula>6</formula>
    </cfRule>
    <cfRule type="cellIs" dxfId="2" priority="4" operator="greaterThan">
      <formula>83</formula>
    </cfRule>
  </conditionalFormatting>
  <conditionalFormatting sqref="I7:I11">
    <cfRule type="cellIs" dxfId="1" priority="1" operator="lessThan">
      <formula>6</formula>
    </cfRule>
    <cfRule type="cellIs" dxfId="0" priority="2" operator="greaterThan">
      <formula>83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IEvControl</vt:lpstr>
      <vt:lpstr>LVVolCorrelation</vt:lpstr>
      <vt:lpstr>CSvControlIE</vt:lpstr>
      <vt:lpstr>SEvControlIE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Fraje Watson</dc:creator>
  <cp:lastModifiedBy>Fraje Watson</cp:lastModifiedBy>
  <dcterms:created xsi:type="dcterms:W3CDTF">2019-05-01T14:29:31Z</dcterms:created>
  <dcterms:modified xsi:type="dcterms:W3CDTF">2020-04-19T17:02:16Z</dcterms:modified>
</cp:coreProperties>
</file>